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ПЭС ОБЩАЯ\Econ\2024 год\ТАРИФЫ\Изменение тарифов в 2024год\Октябрь 2024\На сайт\"/>
    </mc:Choice>
  </mc:AlternateContent>
  <bookViews>
    <workbookView xWindow="0" yWindow="0" windowWidth="24000" windowHeight="9435"/>
  </bookViews>
  <sheets>
    <sheet name="Приложение 3.1" sheetId="1" r:id="rId1"/>
    <sheet name="Приложение 3.2" sheetId="2" r:id="rId2"/>
    <sheet name="Приложение 3.3" sheetId="3" r:id="rId3"/>
  </sheets>
  <definedNames>
    <definedName name="_xlnm.Print_Titles" localSheetId="0">'Приложение 3.1'!$9:$11</definedName>
    <definedName name="_xlnm.Print_Titles" localSheetId="1">'Приложение 3.2'!$9:$11</definedName>
    <definedName name="_xlnm.Print_Titles" localSheetId="2">'Приложение 3.3'!$9:$11</definedName>
    <definedName name="_xlnm.Print_Area" localSheetId="0">'Приложение 3.1'!$A$1:$F$61</definedName>
    <definedName name="_xlnm.Print_Area" localSheetId="2">'Приложение 3.3'!$A$1:$F$60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3" l="1"/>
  <c r="C55" i="3"/>
  <c r="C54" i="3"/>
  <c r="C53" i="3"/>
  <c r="C51" i="3"/>
  <c r="F50" i="3"/>
  <c r="E50" i="3"/>
  <c r="D50" i="3"/>
  <c r="C50" i="3"/>
  <c r="F49" i="3"/>
  <c r="E49" i="3"/>
  <c r="D49" i="3"/>
  <c r="C49" i="3"/>
  <c r="F48" i="3"/>
  <c r="E48" i="3"/>
  <c r="D48" i="3"/>
  <c r="C48" i="3"/>
  <c r="B48" i="3"/>
  <c r="F47" i="3"/>
  <c r="E47" i="3"/>
  <c r="D47" i="3"/>
  <c r="C47" i="3"/>
  <c r="F46" i="3"/>
  <c r="E46" i="3"/>
  <c r="D46" i="3"/>
  <c r="C46" i="3"/>
  <c r="F45" i="3"/>
  <c r="E45" i="3"/>
  <c r="D45" i="3"/>
  <c r="C45" i="3"/>
  <c r="F44" i="3"/>
  <c r="E44" i="3"/>
  <c r="D44" i="3"/>
  <c r="C44" i="3"/>
  <c r="F43" i="3"/>
  <c r="E43" i="3"/>
  <c r="D43" i="3"/>
  <c r="C43" i="3"/>
  <c r="F42" i="3"/>
  <c r="E42" i="3"/>
  <c r="D42" i="3"/>
  <c r="C42" i="3"/>
  <c r="F41" i="3"/>
  <c r="E41" i="3"/>
  <c r="D41" i="3"/>
  <c r="C41" i="3"/>
  <c r="C40" i="3"/>
  <c r="F39" i="3"/>
  <c r="E39" i="3"/>
  <c r="D39" i="3"/>
  <c r="C39" i="3"/>
  <c r="C37" i="3"/>
  <c r="F36" i="3"/>
  <c r="E36" i="3"/>
  <c r="D36" i="3"/>
  <c r="C36" i="3"/>
  <c r="C35" i="3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30" i="3"/>
  <c r="E30" i="3"/>
  <c r="D30" i="3"/>
  <c r="C30" i="3"/>
  <c r="F28" i="3"/>
  <c r="E28" i="3"/>
  <c r="D28" i="3"/>
  <c r="C28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A19" i="3"/>
  <c r="A20" i="3" s="1"/>
  <c r="A21" i="3" s="1"/>
  <c r="A22" i="3" s="1"/>
  <c r="A23" i="3" s="1"/>
  <c r="A24" i="3" s="1"/>
  <c r="A25" i="3" s="1"/>
  <c r="A26" i="3" s="1"/>
  <c r="A28" i="3" s="1"/>
  <c r="A30" i="3" s="1"/>
  <c r="A31" i="3" s="1"/>
  <c r="A32" i="3" s="1"/>
  <c r="A33" i="3" s="1"/>
  <c r="A34" i="3" s="1"/>
  <c r="A35" i="3" s="1"/>
  <c r="A36" i="3" s="1"/>
  <c r="A37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3" i="3" s="1"/>
  <c r="A54" i="3" s="1"/>
  <c r="A55" i="3" s="1"/>
  <c r="A56" i="3" s="1"/>
  <c r="C18" i="3"/>
  <c r="F17" i="3"/>
  <c r="E17" i="3"/>
  <c r="D17" i="3"/>
  <c r="C17" i="3"/>
  <c r="F15" i="3"/>
  <c r="E15" i="3"/>
  <c r="D15" i="3"/>
  <c r="C15" i="3"/>
  <c r="A15" i="3"/>
  <c r="A17" i="3" s="1"/>
  <c r="A18" i="3" s="1"/>
  <c r="F14" i="3"/>
  <c r="E14" i="3"/>
  <c r="D14" i="3"/>
  <c r="C14" i="3"/>
  <c r="A14" i="3"/>
  <c r="F13" i="3"/>
  <c r="E13" i="3"/>
  <c r="D13" i="3"/>
  <c r="C13" i="3"/>
  <c r="C56" i="2"/>
  <c r="C55" i="2"/>
  <c r="C54" i="2"/>
  <c r="C53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C47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 s="1"/>
  <c r="A54" i="2" s="1"/>
  <c r="A55" i="2" s="1"/>
  <c r="A56" i="2" s="1"/>
  <c r="C40" i="2"/>
  <c r="A40" i="2"/>
  <c r="F39" i="2"/>
  <c r="E39" i="2"/>
  <c r="D39" i="2"/>
  <c r="C39" i="2"/>
  <c r="C37" i="2"/>
  <c r="F36" i="2"/>
  <c r="E36" i="2"/>
  <c r="D36" i="2"/>
  <c r="C36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8" i="2"/>
  <c r="E28" i="2"/>
  <c r="D28" i="2"/>
  <c r="C28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C18" i="2"/>
  <c r="F17" i="2"/>
  <c r="E17" i="2"/>
  <c r="D17" i="2"/>
  <c r="C17" i="2"/>
  <c r="F15" i="2"/>
  <c r="E15" i="2"/>
  <c r="D15" i="2"/>
  <c r="C15" i="2"/>
  <c r="F14" i="2"/>
  <c r="E14" i="2"/>
  <c r="D14" i="2"/>
  <c r="C14" i="2"/>
  <c r="A14" i="2"/>
  <c r="A15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8" i="2" s="1"/>
  <c r="A30" i="2" s="1"/>
  <c r="A31" i="2" s="1"/>
  <c r="A32" i="2" s="1"/>
  <c r="A33" i="2" s="1"/>
  <c r="A34" i="2" s="1"/>
  <c r="A35" i="2" s="1"/>
  <c r="A36" i="2" s="1"/>
  <c r="A37" i="2" s="1"/>
  <c r="F13" i="2"/>
  <c r="E13" i="2"/>
  <c r="D13" i="2"/>
  <c r="C13" i="2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14" i="1"/>
  <c r="A15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<sst xmlns="http://schemas.openxmlformats.org/spreadsheetml/2006/main" count="188" uniqueCount="74">
  <si>
    <t xml:space="preserve">Приложение №3.1 </t>
  </si>
  <si>
    <t>к Приказу ГлавУпДК при МИД России</t>
  </si>
  <si>
    <t xml:space="preserve">ТАРИФЫ </t>
  </si>
  <si>
    <t>на услуги мойки *</t>
  </si>
  <si>
    <t xml:space="preserve"> (с учетом НДС)</t>
  </si>
  <si>
    <t>рублей</t>
  </si>
  <si>
    <t>№</t>
  </si>
  <si>
    <t>Наименование услуг</t>
  </si>
  <si>
    <t>Группы автомобилей</t>
  </si>
  <si>
    <t>Легковые автомобили (малого и среднего бизнескласса) и автомобили "НИВА"</t>
  </si>
  <si>
    <t>Легковые автомобили представительского  класса и кроссоверы</t>
  </si>
  <si>
    <t>Внедорожники и минивены</t>
  </si>
  <si>
    <t>ГАЗели и Грузопассажирские а/м, Микроавтобусы</t>
  </si>
  <si>
    <t>класс автомобилей</t>
  </si>
  <si>
    <t>мойка кузова</t>
  </si>
  <si>
    <t>Экспресс мойка кузова аппаратом высокого давления</t>
  </si>
  <si>
    <t xml:space="preserve">Бесконтактная мойка кузова с шампунем </t>
  </si>
  <si>
    <t>Нанесение защитного покрытия на кузов автомобиля (жидкий воск)</t>
  </si>
  <si>
    <t>уборка салона</t>
  </si>
  <si>
    <t>Чистка салона пылесосом</t>
  </si>
  <si>
    <t>Чистка ковриков</t>
  </si>
  <si>
    <t>Чистка коврика багажника</t>
  </si>
  <si>
    <t>Чистка лобового стекла</t>
  </si>
  <si>
    <t>Чистка стёкол (все)</t>
  </si>
  <si>
    <t>Чистка торпедо</t>
  </si>
  <si>
    <t>Полировка пластика салона (торпедо, двери, декоративные накладки салона)</t>
  </si>
  <si>
    <t>Комплексная уборка салона</t>
  </si>
  <si>
    <t>Уборка багажника</t>
  </si>
  <si>
    <t>Обработка кожаных сидений кондиционером для кожи</t>
  </si>
  <si>
    <t>комплексные программы</t>
  </si>
  <si>
    <r>
      <t>Комплекс №1</t>
    </r>
    <r>
      <rPr>
        <b/>
        <sz val="12"/>
        <rFont val="Times New Roman"/>
        <family val="1"/>
        <charset val="204"/>
      </rPr>
      <t xml:space="preserve"> (бесконтактная мойка кузова, коврики, пороги, пылесос салона, стекла, торпедо и пластик)***</t>
    </r>
  </si>
  <si>
    <t>химическая чистка</t>
  </si>
  <si>
    <t>Химчистка салона без снятия сидений, включая мойку кузова (без багажника)***</t>
  </si>
  <si>
    <t>Химчистка багажника***</t>
  </si>
  <si>
    <t>Химчистка обивки дверей (1 дверь)***</t>
  </si>
  <si>
    <t>Химчистка пола салона***</t>
  </si>
  <si>
    <t>Химчистка потолка***</t>
  </si>
  <si>
    <t>Химчистка сидений (1 место)***</t>
  </si>
  <si>
    <t>Химчистка текстильных ковриков (за комплект)***</t>
  </si>
  <si>
    <t>Озонирование салона автомобиля</t>
  </si>
  <si>
    <t>дополнительные услуги</t>
  </si>
  <si>
    <t>Мойка колесных дисков (за 1 штуку)</t>
  </si>
  <si>
    <t>Арки, подкрылки с шампунем</t>
  </si>
  <si>
    <t>Очистка насадок глушителя (за 1 штуку)</t>
  </si>
  <si>
    <t>Очистка элементов кузова от битумных пятен (за деталь)***</t>
  </si>
  <si>
    <t>Обработка пластиковых деталей кузова (за деталь)</t>
  </si>
  <si>
    <t>Обработка хромированных деталей (за 1 деталь)</t>
  </si>
  <si>
    <t>Обработка боковой поверхности покрышек (за 4 колеса)</t>
  </si>
  <si>
    <t>Обработка стёкол составом "антидождь" (лобовое + передние боковые)</t>
  </si>
  <si>
    <t>Обработка стёкол составом "антидождь" (все стёкла)</t>
  </si>
  <si>
    <t>Мойка двигателя реагентом, с продувкой сжатым воздухом **</t>
  </si>
  <si>
    <t>Мойка радиатора с шампунем **</t>
  </si>
  <si>
    <t>Ручная полировка кузова</t>
  </si>
  <si>
    <t>Технологическая мойка автомобиля для постановки на пандус гаража-стоянки</t>
  </si>
  <si>
    <t>комплексные программы Стационарной автоматической бесконтактной моющей стации Kolon-360</t>
  </si>
  <si>
    <r>
      <rPr>
        <b/>
        <u/>
        <sz val="12"/>
        <rFont val="Times New Roman"/>
        <family val="1"/>
        <charset val="204"/>
      </rPr>
      <t>Экспресс</t>
    </r>
    <r>
      <rPr>
        <b/>
        <sz val="12"/>
        <rFont val="Times New Roman"/>
        <family val="1"/>
        <charset val="204"/>
      </rPr>
      <t xml:space="preserve"> (Режим А - облив)</t>
    </r>
  </si>
  <si>
    <r>
      <t xml:space="preserve">Стандарт </t>
    </r>
    <r>
      <rPr>
        <b/>
        <sz val="12"/>
        <rFont val="Times New Roman"/>
        <family val="1"/>
        <charset val="204"/>
      </rPr>
      <t xml:space="preserve">(Режим В - облив, эмульсия, облив, воск, осмос, сушка двойная, мойка (чистка) ковриков, протирка проемов) </t>
    </r>
  </si>
  <si>
    <r>
      <t xml:space="preserve">Премиум </t>
    </r>
    <r>
      <rPr>
        <b/>
        <sz val="12"/>
        <rFont val="Times New Roman"/>
        <family val="1"/>
        <charset val="204"/>
      </rPr>
      <t>(Режим С - мойка боков и днища, облив, эмульсия, облив, пена, облив, воск, осмос, сушка двойная, мойка (чистка) ковриков, протирка проемов)</t>
    </r>
  </si>
  <si>
    <r>
      <rPr>
        <b/>
        <u/>
        <sz val="12"/>
        <rFont val="Times New Roman"/>
        <family val="1"/>
        <charset val="204"/>
      </rPr>
      <t>Премиум +</t>
    </r>
    <r>
      <rPr>
        <b/>
        <sz val="12"/>
        <rFont val="Times New Roman"/>
        <family val="1"/>
        <charset val="204"/>
      </rPr>
      <t xml:space="preserve"> (Режим Д - мойка боков и днища, облив, эмульсия, облив, эмульсия, облив, пена, облив, воск, осмос, сушка двойная, мойка (чистка) ковриков, чистка салона пылесосом, протирка проемов)</t>
    </r>
  </si>
  <si>
    <t xml:space="preserve">* - администрация не несет ответсвенности за оставленные в автомобиле вещи, а так же за оставленные ключи от автомобиля </t>
  </si>
  <si>
    <t>** - при мойке двигателя администрация не несет ответственности за выход из строя электрооборудования</t>
  </si>
  <si>
    <t>*** - при сильном загрязнении цена повышается до 50%</t>
  </si>
  <si>
    <t>Приложение №3.2</t>
  </si>
  <si>
    <t>Мойка радиатора  с шампунем**</t>
  </si>
  <si>
    <t>Экспресс (Режим А- облив)</t>
  </si>
  <si>
    <t xml:space="preserve">Стандарт (Режим В - облив, эмульсия, облив, воск, осмос, сушка двойная, мойка (чистка) ковриков, протирка проемов) </t>
  </si>
  <si>
    <t>Премиум (Режим С - мойка боков и днища, облив, эмульсия, облив, пена, облив, воск, осмос, сушка двойная, мойка (чистка) ковриков, протирка проемов)</t>
  </si>
  <si>
    <t>Премиум + (Режим Д - мойка боков и днища, облив, эмульсия, облив, эмульсия, облив, пена, облив, воск, осмос, сушка двойная, мойка (чистка) ковриков, чистка салона пылесосом, протирка проемов)</t>
  </si>
  <si>
    <t>Примечание. Тарифы на услуги для международных организаций, к которым применима нулевая ставка по НДС при реализации товаров (работ, услуг) для официального использования только при обязательном получении подтверждения (письма).</t>
  </si>
  <si>
    <t>Приложение №3.3</t>
  </si>
  <si>
    <t>(для сотрудников МИД России, а также работников ГлавУпДК при МИД России и филиалов с учетом НДС)</t>
  </si>
  <si>
    <t>Экспресс (Режим А - облив)</t>
  </si>
  <si>
    <t>Премиум + (Режим Д - мойка боков и днища, облив, эмульсия, облив, эмульсия, облив, пена, облив, воск, осмос, сушка двойная, мойка (чистка) ковриков, протирка проемов)</t>
  </si>
  <si>
    <t xml:space="preserve"> от « 01 » октября 2024 г. № 2414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</si>
</sst>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 Cyr"/>
      <charset val="204"/>
    </font>
    <font>
      <b/>
      <sz val="12"/>
      <color indexed="8"/>
      <name val="Times New Roman Cyr"/>
      <family val="1"/>
      <charset val="204"/>
    </font>
    <font>
      <b/>
      <sz val="2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7" fontId="1" fillId="0" borderId="0"/>
  </cellStyleXfs>
  <cellXfs count="262">
    <xf numFmtId="0" fontId="0" fillId="0" borderId="0" xfId="0"/>
    <xf numFmtId="0" fontId="2" fillId="0" borderId="0" xfId="1" applyNumberFormat="1" applyFont="1" applyAlignment="1">
      <alignment horizontal="center" vertical="center" wrapText="1"/>
    </xf>
    <xf numFmtId="0" fontId="2" fillId="0" borderId="0" xfId="1" applyNumberFormat="1" applyFont="1" applyAlignment="1">
      <alignment vertical="center" wrapText="1"/>
    </xf>
    <xf numFmtId="0" fontId="4" fillId="0" borderId="0" xfId="1" applyNumberFormat="1" applyFont="1" applyFill="1" applyBorder="1" applyAlignment="1">
      <alignment vertical="center" wrapText="1"/>
    </xf>
    <xf numFmtId="0" fontId="3" fillId="2" borderId="0" xfId="1" applyNumberFormat="1" applyFont="1" applyFill="1" applyAlignment="1">
      <alignment vertical="center" wrapText="1"/>
    </xf>
    <xf numFmtId="0" fontId="3" fillId="2" borderId="0" xfId="1" applyNumberFormat="1" applyFont="1" applyFill="1" applyAlignment="1">
      <alignment horizontal="right" vertical="center" wrapText="1"/>
    </xf>
    <xf numFmtId="0" fontId="5" fillId="0" borderId="0" xfId="1" applyNumberFormat="1" applyFont="1" applyAlignment="1">
      <alignment vertical="center" wrapText="1"/>
    </xf>
    <xf numFmtId="0" fontId="4" fillId="0" borderId="0" xfId="1" applyNumberFormat="1" applyFont="1" applyAlignment="1">
      <alignment horizontal="right" vertical="center" wrapText="1"/>
    </xf>
    <xf numFmtId="0" fontId="4" fillId="0" borderId="0" xfId="1" applyNumberFormat="1" applyFont="1" applyAlignment="1">
      <alignment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center" vertical="center" wrapText="1"/>
    </xf>
    <xf numFmtId="0" fontId="6" fillId="0" borderId="13" xfId="1" applyNumberFormat="1" applyFont="1" applyFill="1" applyBorder="1" applyAlignment="1">
      <alignment horizontal="center" vertical="center" wrapText="1"/>
    </xf>
    <xf numFmtId="0" fontId="6" fillId="0" borderId="14" xfId="1" applyNumberFormat="1" applyFont="1" applyFill="1" applyBorder="1" applyAlignment="1">
      <alignment horizontal="center" vertical="center" wrapText="1"/>
    </xf>
    <xf numFmtId="0" fontId="6" fillId="0" borderId="15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3" fontId="4" fillId="2" borderId="21" xfId="1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1" fontId="4" fillId="2" borderId="23" xfId="1" applyNumberFormat="1" applyFont="1" applyFill="1" applyBorder="1" applyAlignment="1">
      <alignment horizontal="center" vertical="center" wrapText="1"/>
    </xf>
    <xf numFmtId="0" fontId="4" fillId="2" borderId="24" xfId="1" applyNumberFormat="1" applyFont="1" applyFill="1" applyBorder="1" applyAlignment="1">
      <alignment vertical="center" wrapText="1"/>
    </xf>
    <xf numFmtId="3" fontId="4" fillId="2" borderId="13" xfId="1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vertical="center" wrapText="1"/>
    </xf>
    <xf numFmtId="3" fontId="4" fillId="2" borderId="25" xfId="1" applyNumberFormat="1" applyFont="1" applyFill="1" applyBorder="1" applyAlignment="1">
      <alignment horizontal="center" vertical="center" wrapText="1"/>
    </xf>
    <xf numFmtId="3" fontId="4" fillId="2" borderId="26" xfId="1" applyNumberFormat="1" applyFont="1" applyFill="1" applyBorder="1" applyAlignment="1">
      <alignment horizontal="center" vertical="center" wrapText="1"/>
    </xf>
    <xf numFmtId="3" fontId="4" fillId="2" borderId="27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Alignment="1">
      <alignment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32" xfId="1" applyNumberFormat="1" applyFont="1" applyFill="1" applyBorder="1" applyAlignment="1">
      <alignment horizontal="center" vertical="center" wrapText="1"/>
    </xf>
    <xf numFmtId="3" fontId="4" fillId="2" borderId="33" xfId="1" applyNumberFormat="1" applyFont="1" applyFill="1" applyBorder="1" applyAlignment="1">
      <alignment horizontal="center" vertical="center" wrapText="1"/>
    </xf>
    <xf numFmtId="3" fontId="4" fillId="2" borderId="34" xfId="1" applyNumberFormat="1" applyFont="1" applyFill="1" applyBorder="1" applyAlignment="1">
      <alignment horizontal="center" vertical="center" wrapText="1"/>
    </xf>
    <xf numFmtId="0" fontId="7" fillId="2" borderId="7" xfId="1" applyNumberFormat="1" applyFont="1" applyFill="1" applyBorder="1" applyAlignment="1">
      <alignment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1" fontId="4" fillId="2" borderId="35" xfId="1" applyNumberFormat="1" applyFont="1" applyFill="1" applyBorder="1" applyAlignment="1">
      <alignment horizontal="center" vertical="center" wrapText="1"/>
    </xf>
    <xf numFmtId="0" fontId="8" fillId="2" borderId="18" xfId="1" applyNumberFormat="1" applyFont="1" applyFill="1" applyBorder="1" applyAlignment="1">
      <alignment vertical="center" wrapText="1"/>
    </xf>
    <xf numFmtId="3" fontId="4" fillId="2" borderId="18" xfId="1" applyNumberFormat="1" applyFont="1" applyFill="1" applyBorder="1" applyAlignment="1">
      <alignment horizontal="center" vertical="center" wrapText="1"/>
    </xf>
    <xf numFmtId="3" fontId="7" fillId="2" borderId="18" xfId="1" applyNumberFormat="1" applyFont="1" applyFill="1" applyBorder="1" applyAlignment="1">
      <alignment horizontal="center" vertical="center" wrapText="1"/>
    </xf>
    <xf numFmtId="3" fontId="7" fillId="2" borderId="19" xfId="1" applyNumberFormat="1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vertical="center" wrapText="1"/>
    </xf>
    <xf numFmtId="3" fontId="10" fillId="2" borderId="20" xfId="1" applyNumberFormat="1" applyFont="1" applyFill="1" applyBorder="1" applyAlignment="1">
      <alignment horizontal="center" vertical="center" wrapText="1"/>
    </xf>
    <xf numFmtId="3" fontId="10" fillId="2" borderId="21" xfId="1" applyNumberFormat="1" applyFont="1" applyFill="1" applyBorder="1" applyAlignment="1">
      <alignment horizontal="center" vertical="center" wrapText="1"/>
    </xf>
    <xf numFmtId="3" fontId="10" fillId="2" borderId="22" xfId="1" applyNumberFormat="1" applyFont="1" applyFill="1" applyBorder="1" applyAlignment="1">
      <alignment horizontal="center" vertical="center" wrapText="1"/>
    </xf>
    <xf numFmtId="1" fontId="9" fillId="2" borderId="23" xfId="1" applyNumberFormat="1" applyFont="1" applyFill="1" applyBorder="1" applyAlignment="1">
      <alignment horizontal="center" vertical="center" wrapText="1"/>
    </xf>
    <xf numFmtId="0" fontId="9" fillId="2" borderId="24" xfId="1" applyNumberFormat="1" applyFont="1" applyFill="1" applyBorder="1" applyAlignment="1">
      <alignment vertical="center" wrapText="1"/>
    </xf>
    <xf numFmtId="3" fontId="10" fillId="2" borderId="32" xfId="1" applyNumberFormat="1" applyFont="1" applyFill="1" applyBorder="1" applyAlignment="1">
      <alignment horizontal="center" vertical="center" wrapText="1"/>
    </xf>
    <xf numFmtId="3" fontId="10" fillId="2" borderId="33" xfId="1" applyNumberFormat="1" applyFont="1" applyFill="1" applyBorder="1" applyAlignment="1">
      <alignment horizontal="center" vertical="center" wrapText="1"/>
    </xf>
    <xf numFmtId="3" fontId="10" fillId="2" borderId="34" xfId="1" applyNumberFormat="1" applyFont="1" applyFill="1" applyBorder="1" applyAlignment="1">
      <alignment horizontal="center" vertical="center" wrapText="1"/>
    </xf>
    <xf numFmtId="1" fontId="9" fillId="2" borderId="24" xfId="1" applyNumberFormat="1" applyFont="1" applyFill="1" applyBorder="1" applyAlignment="1">
      <alignment horizontal="center" vertical="center" wrapText="1"/>
    </xf>
    <xf numFmtId="0" fontId="9" fillId="3" borderId="37" xfId="1" applyNumberFormat="1" applyFont="1" applyFill="1" applyBorder="1" applyAlignment="1">
      <alignment vertical="center" wrapText="1"/>
    </xf>
    <xf numFmtId="3" fontId="4" fillId="2" borderId="40" xfId="1" applyNumberFormat="1" applyFont="1" applyFill="1" applyBorder="1" applyAlignment="1">
      <alignment horizontal="center" vertical="center" wrapText="1"/>
    </xf>
    <xf numFmtId="0" fontId="4" fillId="2" borderId="41" xfId="1" applyNumberFormat="1" applyFont="1" applyFill="1" applyBorder="1" applyAlignment="1">
      <alignment vertical="center" wrapText="1"/>
    </xf>
    <xf numFmtId="0" fontId="7" fillId="2" borderId="24" xfId="1" applyNumberFormat="1" applyFont="1" applyFill="1" applyBorder="1" applyAlignment="1">
      <alignment vertical="center" wrapText="1"/>
    </xf>
    <xf numFmtId="3" fontId="4" fillId="2" borderId="23" xfId="1" applyNumberFormat="1" applyFont="1" applyFill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horizontal="center" vertical="center" wrapText="1"/>
    </xf>
    <xf numFmtId="0" fontId="4" fillId="2" borderId="43" xfId="1" applyNumberFormat="1" applyFont="1" applyFill="1" applyBorder="1" applyAlignment="1">
      <alignment vertical="center" wrapText="1"/>
    </xf>
    <xf numFmtId="3" fontId="4" fillId="2" borderId="44" xfId="1" applyNumberFormat="1" applyFont="1" applyFill="1" applyBorder="1" applyAlignment="1">
      <alignment horizontal="center" vertical="center" wrapText="1"/>
    </xf>
    <xf numFmtId="1" fontId="4" fillId="2" borderId="46" xfId="1" applyNumberFormat="1" applyFont="1" applyFill="1" applyBorder="1" applyAlignment="1">
      <alignment horizontal="center" vertical="center" wrapText="1"/>
    </xf>
    <xf numFmtId="0" fontId="8" fillId="2" borderId="24" xfId="1" applyNumberFormat="1" applyFont="1" applyFill="1" applyBorder="1" applyAlignment="1">
      <alignment vertical="center" wrapText="1"/>
    </xf>
    <xf numFmtId="0" fontId="4" fillId="0" borderId="0" xfId="1" applyNumberFormat="1" applyFont="1" applyAlignment="1">
      <alignment horizontal="center" vertical="center" wrapText="1"/>
    </xf>
    <xf numFmtId="0" fontId="7" fillId="0" borderId="0" xfId="1" applyNumberFormat="1" applyFont="1" applyAlignment="1">
      <alignment vertical="center"/>
    </xf>
    <xf numFmtId="0" fontId="11" fillId="0" borderId="0" xfId="1" applyNumberFormat="1" applyFont="1" applyAlignment="1">
      <alignment horizontal="center" vertical="center" wrapText="1"/>
    </xf>
    <xf numFmtId="0" fontId="11" fillId="0" borderId="0" xfId="1" applyNumberFormat="1" applyFont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vertical="center" wrapText="1"/>
    </xf>
    <xf numFmtId="2" fontId="4" fillId="0" borderId="20" xfId="1" applyNumberFormat="1" applyFont="1" applyFill="1" applyBorder="1" applyAlignment="1">
      <alignment horizontal="center" vertical="center" wrapText="1"/>
    </xf>
    <xf numFmtId="2" fontId="4" fillId="0" borderId="47" xfId="1" applyNumberFormat="1" applyFont="1" applyFill="1" applyBorder="1" applyAlignment="1">
      <alignment horizontal="center" vertical="center" wrapText="1"/>
    </xf>
    <xf numFmtId="1" fontId="4" fillId="0" borderId="23" xfId="1" applyNumberFormat="1" applyFont="1" applyFill="1" applyBorder="1" applyAlignment="1">
      <alignment horizontal="center" vertical="center" wrapText="1"/>
    </xf>
    <xf numFmtId="0" fontId="4" fillId="0" borderId="24" xfId="1" applyNumberFormat="1" applyFont="1" applyFill="1" applyBorder="1" applyAlignment="1">
      <alignment vertical="center" wrapText="1"/>
    </xf>
    <xf numFmtId="1" fontId="4" fillId="0" borderId="6" xfId="1" applyNumberFormat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vertical="center" wrapText="1"/>
    </xf>
    <xf numFmtId="0" fontId="4" fillId="0" borderId="1" xfId="1" applyNumberFormat="1" applyFont="1" applyFill="1" applyBorder="1" applyAlignment="1">
      <alignment vertical="center" wrapText="1"/>
    </xf>
    <xf numFmtId="2" fontId="4" fillId="0" borderId="40" xfId="1" applyNumberFormat="1" applyFont="1" applyFill="1" applyBorder="1" applyAlignment="1">
      <alignment horizontal="center" vertical="center" wrapText="1"/>
    </xf>
    <xf numFmtId="2" fontId="4" fillId="0" borderId="4" xfId="1" applyNumberFormat="1" applyFont="1" applyFill="1" applyBorder="1" applyAlignment="1">
      <alignment horizontal="center" vertical="center" wrapText="1"/>
    </xf>
    <xf numFmtId="2" fontId="4" fillId="0" borderId="5" xfId="1" applyNumberFormat="1" applyFont="1" applyFill="1" applyBorder="1" applyAlignment="1">
      <alignment horizontal="center" vertical="center" wrapText="1"/>
    </xf>
    <xf numFmtId="0" fontId="4" fillId="0" borderId="23" xfId="1" applyNumberFormat="1" applyFont="1" applyFill="1" applyBorder="1" applyAlignment="1">
      <alignment vertical="center" wrapText="1"/>
    </xf>
    <xf numFmtId="2" fontId="4" fillId="0" borderId="44" xfId="1" applyNumberFormat="1" applyFont="1" applyFill="1" applyBorder="1" applyAlignment="1">
      <alignment horizontal="center" vertical="center" wrapText="1"/>
    </xf>
    <xf numFmtId="2" fontId="4" fillId="0" borderId="33" xfId="1" applyNumberFormat="1" applyFont="1" applyFill="1" applyBorder="1" applyAlignment="1">
      <alignment horizontal="center" vertical="center" wrapText="1"/>
    </xf>
    <xf numFmtId="2" fontId="4" fillId="0" borderId="34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vertical="center" wrapText="1"/>
    </xf>
    <xf numFmtId="2" fontId="4" fillId="0" borderId="45" xfId="1" applyNumberFormat="1" applyFont="1" applyFill="1" applyBorder="1" applyAlignment="1">
      <alignment horizontal="center" vertical="center" wrapText="1"/>
    </xf>
    <xf numFmtId="2" fontId="4" fillId="0" borderId="9" xfId="1" applyNumberFormat="1" applyFont="1" applyFill="1" applyBorder="1" applyAlignment="1">
      <alignment horizontal="center" vertical="center" wrapText="1"/>
    </xf>
    <xf numFmtId="2" fontId="4" fillId="0" borderId="10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vertical="center" wrapText="1"/>
    </xf>
    <xf numFmtId="4" fontId="10" fillId="0" borderId="3" xfId="1" applyNumberFormat="1" applyFont="1" applyFill="1" applyBorder="1" applyAlignment="1">
      <alignment horizontal="center" vertical="center" wrapText="1"/>
    </xf>
    <xf numFmtId="4" fontId="10" fillId="0" borderId="48" xfId="1" applyNumberFormat="1" applyFont="1" applyFill="1" applyBorder="1" applyAlignment="1">
      <alignment horizontal="center" vertical="center" wrapText="1"/>
    </xf>
    <xf numFmtId="1" fontId="9" fillId="0" borderId="23" xfId="1" applyNumberFormat="1" applyFont="1" applyFill="1" applyBorder="1" applyAlignment="1">
      <alignment horizontal="center" vertical="center" wrapText="1"/>
    </xf>
    <xf numFmtId="0" fontId="9" fillId="0" borderId="24" xfId="1" applyNumberFormat="1" applyFont="1" applyFill="1" applyBorder="1" applyAlignment="1">
      <alignment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10" fillId="0" borderId="47" xfId="1" applyNumberFormat="1" applyFont="1" applyFill="1" applyBorder="1" applyAlignment="1">
      <alignment horizontal="center" vertical="center" wrapText="1"/>
    </xf>
    <xf numFmtId="1" fontId="9" fillId="3" borderId="49" xfId="1" applyNumberFormat="1" applyFont="1" applyFill="1" applyBorder="1" applyAlignment="1">
      <alignment horizontal="center" vertical="center" wrapText="1"/>
    </xf>
    <xf numFmtId="4" fontId="4" fillId="0" borderId="40" xfId="1" applyNumberFormat="1" applyFont="1" applyFill="1" applyBorder="1" applyAlignment="1">
      <alignment horizontal="center" vertical="center" wrapText="1"/>
    </xf>
    <xf numFmtId="0" fontId="4" fillId="0" borderId="46" xfId="1" applyNumberFormat="1" applyFont="1" applyFill="1" applyBorder="1" applyAlignment="1">
      <alignment vertical="center" wrapText="1"/>
    </xf>
    <xf numFmtId="0" fontId="7" fillId="0" borderId="23" xfId="1" applyNumberFormat="1" applyFont="1" applyFill="1" applyBorder="1" applyAlignment="1">
      <alignment vertical="center" wrapText="1"/>
    </xf>
    <xf numFmtId="4" fontId="4" fillId="0" borderId="44" xfId="1" applyNumberFormat="1" applyFont="1" applyFill="1" applyBorder="1" applyAlignment="1">
      <alignment horizontal="center" vertical="center" wrapText="1"/>
    </xf>
    <xf numFmtId="4" fontId="4" fillId="0" borderId="33" xfId="1" applyNumberFormat="1" applyFont="1" applyFill="1" applyBorder="1" applyAlignment="1">
      <alignment horizontal="center" vertical="center" wrapText="1"/>
    </xf>
    <xf numFmtId="4" fontId="4" fillId="0" borderId="34" xfId="1" applyNumberFormat="1" applyFont="1" applyFill="1" applyBorder="1" applyAlignment="1">
      <alignment horizontal="center" vertical="center" wrapText="1"/>
    </xf>
    <xf numFmtId="1" fontId="4" fillId="0" borderId="50" xfId="1" applyNumberFormat="1" applyFont="1" applyFill="1" applyBorder="1" applyAlignment="1">
      <alignment horizontal="center" vertical="center" wrapText="1"/>
    </xf>
    <xf numFmtId="0" fontId="4" fillId="0" borderId="50" xfId="1" applyNumberFormat="1" applyFont="1" applyFill="1" applyBorder="1" applyAlignment="1">
      <alignment vertical="center" wrapText="1"/>
    </xf>
    <xf numFmtId="0" fontId="4" fillId="0" borderId="23" xfId="1" applyNumberFormat="1" applyFont="1" applyBorder="1" applyAlignment="1">
      <alignment vertical="center" wrapText="1"/>
    </xf>
    <xf numFmtId="1" fontId="4" fillId="2" borderId="51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vertical="center" wrapText="1"/>
    </xf>
    <xf numFmtId="0" fontId="4" fillId="2" borderId="33" xfId="1" applyNumberFormat="1" applyFont="1" applyFill="1" applyBorder="1" applyAlignment="1">
      <alignment vertical="center" wrapText="1"/>
    </xf>
    <xf numFmtId="0" fontId="4" fillId="2" borderId="9" xfId="1" applyNumberFormat="1" applyFont="1" applyFill="1" applyBorder="1" applyAlignment="1">
      <alignment vertical="center" wrapText="1"/>
    </xf>
    <xf numFmtId="0" fontId="7" fillId="0" borderId="0" xfId="1" applyNumberFormat="1" applyFont="1" applyAlignment="1">
      <alignment vertical="top" wrapText="1"/>
    </xf>
    <xf numFmtId="1" fontId="4" fillId="0" borderId="20" xfId="1" applyNumberFormat="1" applyFont="1" applyFill="1" applyBorder="1" applyAlignment="1">
      <alignment horizontal="center" vertical="center" wrapText="1"/>
    </xf>
    <xf numFmtId="1" fontId="4" fillId="0" borderId="21" xfId="1" applyNumberFormat="1" applyFont="1" applyFill="1" applyBorder="1" applyAlignment="1">
      <alignment horizontal="center" vertical="center" wrapText="1"/>
    </xf>
    <xf numFmtId="1" fontId="4" fillId="0" borderId="22" xfId="1" applyNumberFormat="1" applyFont="1" applyFill="1" applyBorder="1" applyAlignment="1">
      <alignment horizontal="center" vertical="center" wrapText="1"/>
    </xf>
    <xf numFmtId="1" fontId="4" fillId="0" borderId="13" xfId="1" applyNumberFormat="1" applyFont="1" applyFill="1" applyBorder="1" applyAlignment="1">
      <alignment horizontal="center" vertical="center" wrapText="1"/>
    </xf>
    <xf numFmtId="1" fontId="4" fillId="0" borderId="14" xfId="1" applyNumberFormat="1" applyFont="1" applyFill="1" applyBorder="1" applyAlignment="1">
      <alignment horizontal="center" vertical="center" wrapText="1"/>
    </xf>
    <xf numFmtId="1" fontId="4" fillId="0" borderId="15" xfId="1" applyNumberFormat="1" applyFont="1" applyFill="1" applyBorder="1" applyAlignment="1">
      <alignment horizontal="center" vertical="center" wrapText="1"/>
    </xf>
    <xf numFmtId="1" fontId="4" fillId="0" borderId="25" xfId="1" applyNumberFormat="1" applyFont="1" applyFill="1" applyBorder="1" applyAlignment="1">
      <alignment horizontal="center" vertical="center" wrapText="1"/>
    </xf>
    <xf numFmtId="1" fontId="4" fillId="0" borderId="26" xfId="1" applyNumberFormat="1" applyFont="1" applyFill="1" applyBorder="1" applyAlignment="1">
      <alignment horizontal="center" vertical="center" wrapText="1"/>
    </xf>
    <xf numFmtId="1" fontId="4" fillId="0" borderId="27" xfId="1" applyNumberFormat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>
      <alignment horizontal="center" vertical="center" wrapText="1"/>
    </xf>
    <xf numFmtId="1" fontId="4" fillId="0" borderId="32" xfId="1" applyNumberFormat="1" applyFont="1" applyFill="1" applyBorder="1" applyAlignment="1">
      <alignment horizontal="center" vertical="center" wrapText="1"/>
    </xf>
    <xf numFmtId="1" fontId="4" fillId="0" borderId="33" xfId="1" applyNumberFormat="1" applyFont="1" applyFill="1" applyBorder="1" applyAlignment="1">
      <alignment horizontal="center" vertical="center" wrapText="1"/>
    </xf>
    <xf numFmtId="1" fontId="4" fillId="0" borderId="34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vertical="center" wrapText="1"/>
    </xf>
    <xf numFmtId="1" fontId="4" fillId="0" borderId="8" xfId="1" applyNumberFormat="1" applyFont="1" applyFill="1" applyBorder="1" applyAlignment="1">
      <alignment horizontal="center" vertical="center" wrapText="1"/>
    </xf>
    <xf numFmtId="1" fontId="4" fillId="0" borderId="9" xfId="1" applyNumberFormat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1" fontId="4" fillId="0" borderId="40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vertical="center" wrapText="1"/>
    </xf>
    <xf numFmtId="3" fontId="7" fillId="0" borderId="4" xfId="1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10" fillId="0" borderId="20" xfId="1" applyNumberFormat="1" applyFont="1" applyFill="1" applyBorder="1" applyAlignment="1">
      <alignment horizontal="center" vertical="center" wrapText="1"/>
    </xf>
    <xf numFmtId="3" fontId="10" fillId="0" borderId="21" xfId="1" applyNumberFormat="1" applyFont="1" applyFill="1" applyBorder="1" applyAlignment="1">
      <alignment horizontal="center" vertical="center" wrapText="1"/>
    </xf>
    <xf numFmtId="3" fontId="10" fillId="0" borderId="22" xfId="1" applyNumberFormat="1" applyFont="1" applyFill="1" applyBorder="1" applyAlignment="1">
      <alignment horizontal="center" vertical="center" wrapText="1"/>
    </xf>
    <xf numFmtId="3" fontId="10" fillId="0" borderId="32" xfId="1" applyNumberFormat="1" applyFont="1" applyFill="1" applyBorder="1" applyAlignment="1">
      <alignment horizontal="center" vertical="center" wrapText="1"/>
    </xf>
    <xf numFmtId="3" fontId="10" fillId="0" borderId="33" xfId="1" applyNumberFormat="1" applyFont="1" applyFill="1" applyBorder="1" applyAlignment="1">
      <alignment horizontal="center" vertical="center" wrapText="1"/>
    </xf>
    <xf numFmtId="3" fontId="10" fillId="0" borderId="34" xfId="1" applyNumberFormat="1" applyFont="1" applyFill="1" applyBorder="1" applyAlignment="1">
      <alignment horizontal="center" vertical="center" wrapText="1"/>
    </xf>
    <xf numFmtId="3" fontId="4" fillId="0" borderId="40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0" fontId="4" fillId="0" borderId="41" xfId="1" applyNumberFormat="1" applyFont="1" applyFill="1" applyBorder="1" applyAlignment="1">
      <alignment vertical="center" wrapText="1"/>
    </xf>
    <xf numFmtId="0" fontId="7" fillId="0" borderId="24" xfId="1" applyNumberFormat="1" applyFont="1" applyFill="1" applyBorder="1" applyAlignment="1">
      <alignment vertical="center" wrapText="1"/>
    </xf>
    <xf numFmtId="3" fontId="4" fillId="0" borderId="44" xfId="1" applyNumberFormat="1" applyFont="1" applyFill="1" applyBorder="1" applyAlignment="1">
      <alignment horizontal="center" vertical="center" wrapText="1"/>
    </xf>
    <xf numFmtId="3" fontId="4" fillId="0" borderId="33" xfId="1" applyNumberFormat="1" applyFont="1" applyFill="1" applyBorder="1" applyAlignment="1">
      <alignment horizontal="center" vertical="center" wrapText="1"/>
    </xf>
    <xf numFmtId="3" fontId="4" fillId="0" borderId="34" xfId="1" applyNumberFormat="1" applyFont="1" applyFill="1" applyBorder="1" applyAlignment="1">
      <alignment horizontal="center" vertical="center" wrapText="1"/>
    </xf>
    <xf numFmtId="0" fontId="4" fillId="0" borderId="43" xfId="1" applyNumberFormat="1" applyFont="1" applyFill="1" applyBorder="1" applyAlignment="1">
      <alignment vertical="center" wrapText="1"/>
    </xf>
    <xf numFmtId="0" fontId="4" fillId="0" borderId="24" xfId="1" applyNumberFormat="1" applyFont="1" applyBorder="1" applyAlignment="1">
      <alignment vertical="center" wrapText="1"/>
    </xf>
    <xf numFmtId="3" fontId="4" fillId="0" borderId="44" xfId="1" applyNumberFormat="1" applyFont="1" applyBorder="1" applyAlignment="1">
      <alignment horizontal="center" vertical="center" wrapText="1"/>
    </xf>
    <xf numFmtId="3" fontId="4" fillId="0" borderId="33" xfId="1" applyNumberFormat="1" applyFont="1" applyBorder="1" applyAlignment="1">
      <alignment horizontal="center" vertical="center" wrapText="1"/>
    </xf>
    <xf numFmtId="3" fontId="4" fillId="0" borderId="34" xfId="1" applyNumberFormat="1" applyFont="1" applyBorder="1" applyAlignment="1">
      <alignment horizontal="center" vertical="center" wrapText="1"/>
    </xf>
    <xf numFmtId="1" fontId="4" fillId="0" borderId="49" xfId="1" applyNumberFormat="1" applyFont="1" applyFill="1" applyBorder="1" applyAlignment="1">
      <alignment horizontal="center" vertical="center" wrapText="1"/>
    </xf>
    <xf numFmtId="0" fontId="4" fillId="2" borderId="37" xfId="1" applyNumberFormat="1" applyFont="1" applyFill="1" applyBorder="1" applyAlignment="1">
      <alignment vertical="center" wrapText="1"/>
    </xf>
    <xf numFmtId="1" fontId="4" fillId="2" borderId="44" xfId="1" applyNumberFormat="1" applyFont="1" applyFill="1" applyBorder="1" applyAlignment="1">
      <alignment horizontal="center" vertical="center" wrapText="1"/>
    </xf>
    <xf numFmtId="1" fontId="4" fillId="2" borderId="45" xfId="1" applyNumberFormat="1" applyFont="1" applyFill="1" applyBorder="1" applyAlignment="1">
      <alignment horizontal="center" vertical="center" wrapText="1"/>
    </xf>
    <xf numFmtId="3" fontId="4" fillId="2" borderId="38" xfId="1" applyNumberFormat="1" applyFont="1" applyFill="1" applyBorder="1" applyAlignment="1">
      <alignment horizontal="center" vertical="center" wrapText="1"/>
    </xf>
    <xf numFmtId="3" fontId="4" fillId="2" borderId="39" xfId="1" applyNumberFormat="1" applyFont="1" applyFill="1" applyBorder="1" applyAlignment="1">
      <alignment horizontal="center" vertical="center" wrapText="1"/>
    </xf>
    <xf numFmtId="3" fontId="4" fillId="2" borderId="23" xfId="1" applyNumberFormat="1" applyFont="1" applyFill="1" applyBorder="1" applyAlignment="1">
      <alignment horizontal="center" vertical="center" wrapText="1"/>
    </xf>
    <xf numFmtId="3" fontId="4" fillId="2" borderId="30" xfId="1" applyNumberFormat="1" applyFont="1" applyFill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horizontal="center" vertical="center" wrapText="1"/>
    </xf>
    <xf numFmtId="3" fontId="4" fillId="2" borderId="45" xfId="1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1" fontId="6" fillId="2" borderId="11" xfId="1" applyNumberFormat="1" applyFont="1" applyFill="1" applyBorder="1" applyAlignment="1">
      <alignment horizontal="center" vertical="center" wrapText="1"/>
    </xf>
    <xf numFmtId="0" fontId="6" fillId="2" borderId="36" xfId="1" applyNumberFormat="1" applyFont="1" applyFill="1" applyBorder="1" applyAlignment="1">
      <alignment horizontal="center" vertical="center" wrapText="1"/>
    </xf>
    <xf numFmtId="0" fontId="6" fillId="2" borderId="12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3" fontId="4" fillId="2" borderId="21" xfId="1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3" fontId="4" fillId="2" borderId="32" xfId="1" applyNumberFormat="1" applyFont="1" applyFill="1" applyBorder="1" applyAlignment="1">
      <alignment horizontal="center" vertical="center" wrapText="1"/>
    </xf>
    <xf numFmtId="3" fontId="4" fillId="2" borderId="33" xfId="1" applyNumberFormat="1" applyFont="1" applyFill="1" applyBorder="1" applyAlignment="1">
      <alignment horizontal="center" vertical="center" wrapText="1"/>
    </xf>
    <xf numFmtId="3" fontId="4" fillId="2" borderId="34" xfId="1" applyNumberFormat="1" applyFont="1" applyFill="1" applyBorder="1" applyAlignment="1">
      <alignment horizontal="center" vertical="center" wrapText="1"/>
    </xf>
    <xf numFmtId="3" fontId="10" fillId="2" borderId="30" xfId="1" applyNumberFormat="1" applyFont="1" applyFill="1" applyBorder="1" applyAlignment="1">
      <alignment horizontal="center" vertical="center" wrapText="1"/>
    </xf>
    <xf numFmtId="3" fontId="10" fillId="2" borderId="31" xfId="1" applyNumberFormat="1" applyFont="1" applyFill="1" applyBorder="1" applyAlignment="1">
      <alignment horizontal="center" vertical="center" wrapText="1"/>
    </xf>
    <xf numFmtId="3" fontId="10" fillId="3" borderId="38" xfId="1" applyNumberFormat="1" applyFont="1" applyFill="1" applyBorder="1" applyAlignment="1">
      <alignment horizontal="center" vertical="center" wrapText="1"/>
    </xf>
    <xf numFmtId="3" fontId="10" fillId="3" borderId="39" xfId="1" applyNumberFormat="1" applyFont="1" applyFill="1" applyBorder="1" applyAlignment="1">
      <alignment horizontal="center" vertical="center" wrapText="1"/>
    </xf>
    <xf numFmtId="1" fontId="6" fillId="2" borderId="16" xfId="1" applyNumberFormat="1" applyFont="1" applyFill="1" applyBorder="1" applyAlignment="1">
      <alignment horizontal="center" vertical="center" wrapText="1"/>
    </xf>
    <xf numFmtId="0" fontId="6" fillId="2" borderId="17" xfId="1" applyNumberFormat="1" applyFont="1" applyFill="1" applyBorder="1" applyAlignment="1">
      <alignment horizontal="center" vertical="center" wrapText="1"/>
    </xf>
    <xf numFmtId="0" fontId="6" fillId="2" borderId="29" xfId="1" applyNumberFormat="1" applyFont="1" applyFill="1" applyBorder="1" applyAlignment="1">
      <alignment horizontal="center" vertical="center" wrapText="1"/>
    </xf>
    <xf numFmtId="1" fontId="6" fillId="2" borderId="28" xfId="1" applyNumberFormat="1" applyFont="1" applyFill="1" applyBorder="1" applyAlignment="1">
      <alignment horizontal="center" vertical="center" wrapText="1"/>
    </xf>
    <xf numFmtId="0" fontId="6" fillId="2" borderId="14" xfId="1" applyNumberFormat="1" applyFont="1" applyFill="1" applyBorder="1" applyAlignment="1">
      <alignment horizontal="center" vertical="center" wrapText="1"/>
    </xf>
    <xf numFmtId="0" fontId="6" fillId="2" borderId="15" xfId="1" applyNumberFormat="1" applyFont="1" applyFill="1" applyBorder="1" applyAlignment="1">
      <alignment horizontal="center" vertical="center" wrapText="1"/>
    </xf>
    <xf numFmtId="0" fontId="6" fillId="2" borderId="11" xfId="1" applyNumberFormat="1" applyFont="1" applyFill="1" applyBorder="1" applyAlignment="1">
      <alignment horizontal="center" vertical="center" wrapText="1"/>
    </xf>
    <xf numFmtId="0" fontId="6" fillId="2" borderId="36" xfId="1" applyNumberFormat="1" applyFont="1" applyFill="1" applyBorder="1" applyAlignment="1">
      <alignment vertical="center" wrapText="1"/>
    </xf>
    <xf numFmtId="0" fontId="6" fillId="2" borderId="12" xfId="1" applyNumberFormat="1" applyFont="1" applyFill="1" applyBorder="1" applyAlignment="1">
      <alignment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11" xfId="1" applyNumberFormat="1" applyFont="1" applyFill="1" applyBorder="1" applyAlignment="1">
      <alignment horizontal="center" vertical="center" wrapText="1"/>
    </xf>
    <xf numFmtId="0" fontId="4" fillId="0" borderId="12" xfId="1" applyNumberFormat="1" applyFont="1" applyFill="1" applyBorder="1" applyAlignment="1">
      <alignment horizontal="center" vertical="center" wrapText="1"/>
    </xf>
    <xf numFmtId="0" fontId="6" fillId="0" borderId="16" xfId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vertical="center" wrapText="1"/>
    </xf>
    <xf numFmtId="0" fontId="6" fillId="0" borderId="18" xfId="1" applyNumberFormat="1" applyFont="1" applyFill="1" applyBorder="1" applyAlignment="1">
      <alignment vertical="center" wrapText="1"/>
    </xf>
    <xf numFmtId="0" fontId="6" fillId="0" borderId="19" xfId="1" applyNumberFormat="1" applyFont="1" applyFill="1" applyBorder="1" applyAlignment="1">
      <alignment vertical="center" wrapText="1"/>
    </xf>
    <xf numFmtId="0" fontId="3" fillId="0" borderId="0" xfId="1" applyNumberFormat="1" applyFont="1" applyAlignment="1">
      <alignment horizontal="right" vertical="center" wrapText="1"/>
    </xf>
    <xf numFmtId="0" fontId="2" fillId="0" borderId="0" xfId="1" applyNumberFormat="1" applyFont="1" applyAlignment="1">
      <alignment horizontal="center" vertical="center" wrapText="1"/>
    </xf>
    <xf numFmtId="0" fontId="2" fillId="2" borderId="0" xfId="1" applyNumberFormat="1" applyFont="1" applyFill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4" fontId="4" fillId="2" borderId="33" xfId="1" applyNumberFormat="1" applyFont="1" applyFill="1" applyBorder="1" applyAlignment="1">
      <alignment horizontal="center" vertical="center" wrapText="1"/>
    </xf>
    <xf numFmtId="4" fontId="4" fillId="2" borderId="34" xfId="1" applyNumberFormat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Alignment="1">
      <alignment horizontal="left" vertical="top" wrapText="1"/>
    </xf>
    <xf numFmtId="4" fontId="4" fillId="0" borderId="23" xfId="1" applyNumberFormat="1" applyFont="1" applyFill="1" applyBorder="1" applyAlignment="1">
      <alignment horizontal="center" vertical="center" wrapText="1"/>
    </xf>
    <xf numFmtId="4" fontId="4" fillId="0" borderId="30" xfId="1" applyNumberFormat="1" applyFont="1" applyFill="1" applyBorder="1" applyAlignment="1">
      <alignment horizontal="center" vertical="center" wrapText="1"/>
    </xf>
    <xf numFmtId="4" fontId="4" fillId="0" borderId="31" xfId="1" applyNumberFormat="1" applyFont="1" applyFill="1" applyBorder="1" applyAlignment="1">
      <alignment horizontal="center" vertical="center" wrapText="1"/>
    </xf>
    <xf numFmtId="4" fontId="4" fillId="2" borderId="45" xfId="1" applyNumberFormat="1" applyFont="1" applyFill="1" applyBorder="1" applyAlignment="1">
      <alignment horizontal="center" vertical="center" wrapText="1"/>
    </xf>
    <xf numFmtId="1" fontId="6" fillId="2" borderId="35" xfId="1" applyNumberFormat="1" applyFont="1" applyFill="1" applyBorder="1" applyAlignment="1">
      <alignment horizontal="center" vertical="center" wrapText="1"/>
    </xf>
    <xf numFmtId="0" fontId="6" fillId="2" borderId="18" xfId="1" applyNumberFormat="1" applyFont="1" applyFill="1" applyBorder="1" applyAlignment="1">
      <alignment horizontal="center" vertical="center" wrapText="1"/>
    </xf>
    <xf numFmtId="0" fontId="6" fillId="2" borderId="19" xfId="1" applyNumberFormat="1" applyFont="1" applyFill="1" applyBorder="1" applyAlignment="1">
      <alignment horizontal="center" vertical="center" wrapText="1"/>
    </xf>
    <xf numFmtId="1" fontId="6" fillId="0" borderId="35" xfId="1" applyNumberFormat="1" applyFont="1" applyFill="1" applyBorder="1" applyAlignment="1">
      <alignment horizontal="center" vertical="center" wrapText="1"/>
    </xf>
    <xf numFmtId="0" fontId="6" fillId="0" borderId="18" xfId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 wrapText="1"/>
    </xf>
    <xf numFmtId="0" fontId="6" fillId="0" borderId="29" xfId="1" applyNumberFormat="1" applyFont="1" applyFill="1" applyBorder="1" applyAlignment="1">
      <alignment horizontal="center" vertical="center" wrapText="1"/>
    </xf>
    <xf numFmtId="2" fontId="4" fillId="0" borderId="23" xfId="1" applyNumberFormat="1" applyFont="1" applyFill="1" applyBorder="1" applyAlignment="1">
      <alignment horizontal="center" vertical="center" wrapText="1"/>
    </xf>
    <xf numFmtId="2" fontId="4" fillId="0" borderId="30" xfId="1" applyNumberFormat="1" applyFont="1" applyFill="1" applyBorder="1" applyAlignment="1">
      <alignment horizontal="center" vertical="center" wrapText="1"/>
    </xf>
    <xf numFmtId="2" fontId="4" fillId="0" borderId="31" xfId="1" applyNumberFormat="1" applyFont="1" applyFill="1" applyBorder="1" applyAlignment="1">
      <alignment horizontal="center" vertical="center" wrapText="1"/>
    </xf>
    <xf numFmtId="1" fontId="4" fillId="0" borderId="28" xfId="1" applyNumberFormat="1" applyFont="1" applyFill="1" applyBorder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0" fontId="4" fillId="0" borderId="15" xfId="1" applyNumberFormat="1" applyFont="1" applyFill="1" applyBorder="1" applyAlignment="1">
      <alignment horizontal="center" vertical="center" wrapText="1"/>
    </xf>
    <xf numFmtId="0" fontId="6" fillId="0" borderId="11" xfId="1" applyNumberFormat="1" applyFont="1" applyFill="1" applyBorder="1" applyAlignment="1">
      <alignment horizontal="center" vertical="center" wrapText="1"/>
    </xf>
    <xf numFmtId="0" fontId="6" fillId="0" borderId="36" xfId="1" applyNumberFormat="1" applyFont="1" applyFill="1" applyBorder="1" applyAlignment="1">
      <alignment vertical="center" wrapText="1"/>
    </xf>
    <xf numFmtId="0" fontId="6" fillId="0" borderId="12" xfId="1" applyNumberFormat="1" applyFont="1" applyFill="1" applyBorder="1" applyAlignment="1">
      <alignment vertical="center" wrapText="1"/>
    </xf>
    <xf numFmtId="4" fontId="10" fillId="0" borderId="30" xfId="1" applyNumberFormat="1" applyFont="1" applyFill="1" applyBorder="1" applyAlignment="1">
      <alignment horizontal="center" vertical="center" wrapText="1"/>
    </xf>
    <xf numFmtId="4" fontId="10" fillId="0" borderId="31" xfId="1" applyNumberFormat="1" applyFont="1" applyFill="1" applyBorder="1" applyAlignment="1">
      <alignment horizontal="center" vertical="center" wrapText="1"/>
    </xf>
    <xf numFmtId="4" fontId="10" fillId="3" borderId="38" xfId="1" applyNumberFormat="1" applyFont="1" applyFill="1" applyBorder="1" applyAlignment="1">
      <alignment horizontal="center" vertical="center" wrapText="1"/>
    </xf>
    <xf numFmtId="4" fontId="10" fillId="3" borderId="39" xfId="1" applyNumberFormat="1" applyFont="1" applyFill="1" applyBorder="1" applyAlignment="1">
      <alignment horizontal="center" vertical="center" wrapText="1"/>
    </xf>
    <xf numFmtId="1" fontId="6" fillId="0" borderId="28" xfId="1" applyNumberFormat="1" applyFont="1" applyFill="1" applyBorder="1" applyAlignment="1">
      <alignment horizontal="center" vertical="center" wrapText="1"/>
    </xf>
    <xf numFmtId="0" fontId="6" fillId="0" borderId="14" xfId="1" applyNumberFormat="1" applyFont="1" applyFill="1" applyBorder="1" applyAlignment="1">
      <alignment horizontal="center" vertical="center" wrapText="1"/>
    </xf>
    <xf numFmtId="3" fontId="4" fillId="0" borderId="23" xfId="1" applyNumberFormat="1" applyFont="1" applyFill="1" applyBorder="1" applyAlignment="1">
      <alignment horizontal="center" vertical="center" wrapText="1"/>
    </xf>
    <xf numFmtId="3" fontId="4" fillId="0" borderId="30" xfId="1" applyNumberFormat="1" applyFont="1" applyFill="1" applyBorder="1" applyAlignment="1">
      <alignment horizontal="center" vertical="center" wrapText="1"/>
    </xf>
    <xf numFmtId="3" fontId="4" fillId="0" borderId="31" xfId="1" applyNumberFormat="1" applyFont="1" applyFill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horizontal="center" vertical="center" wrapText="1"/>
    </xf>
    <xf numFmtId="3" fontId="4" fillId="2" borderId="55" xfId="1" applyNumberFormat="1" applyFont="1" applyFill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horizontal="center" vertical="center" wrapText="1"/>
    </xf>
    <xf numFmtId="0" fontId="6" fillId="0" borderId="52" xfId="1" applyNumberFormat="1" applyFont="1" applyFill="1" applyBorder="1" applyAlignment="1">
      <alignment horizontal="center" vertical="center" wrapText="1"/>
    </xf>
    <xf numFmtId="0" fontId="6" fillId="0" borderId="53" xfId="1" applyNumberFormat="1" applyFont="1" applyFill="1" applyBorder="1" applyAlignment="1">
      <alignment horizontal="center" vertical="center" wrapText="1"/>
    </xf>
    <xf numFmtId="0" fontId="6" fillId="0" borderId="54" xfId="1" applyNumberFormat="1" applyFont="1" applyFill="1" applyBorder="1" applyAlignment="1">
      <alignment horizontal="center" vertical="center" wrapText="1"/>
    </xf>
    <xf numFmtId="3" fontId="10" fillId="0" borderId="30" xfId="1" applyNumberFormat="1" applyFont="1" applyFill="1" applyBorder="1" applyAlignment="1">
      <alignment horizontal="center" vertical="center" wrapText="1"/>
    </xf>
    <xf numFmtId="3" fontId="10" fillId="0" borderId="31" xfId="1" applyNumberFormat="1" applyFont="1" applyFill="1" applyBorder="1" applyAlignment="1">
      <alignment horizontal="center" vertical="center" wrapText="1"/>
    </xf>
    <xf numFmtId="0" fontId="6" fillId="0" borderId="19" xfId="1" applyNumberFormat="1" applyFont="1" applyFill="1" applyBorder="1" applyAlignment="1">
      <alignment horizontal="center" vertical="center" wrapText="1"/>
    </xf>
    <xf numFmtId="1" fontId="4" fillId="0" borderId="23" xfId="1" applyNumberFormat="1" applyFont="1" applyFill="1" applyBorder="1" applyAlignment="1">
      <alignment horizontal="center" vertical="center" wrapText="1"/>
    </xf>
    <xf numFmtId="1" fontId="4" fillId="0" borderId="30" xfId="1" applyNumberFormat="1" applyFont="1" applyFill="1" applyBorder="1" applyAlignment="1">
      <alignment horizontal="center" vertical="center" wrapText="1"/>
    </xf>
    <xf numFmtId="1" fontId="4" fillId="0" borderId="31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center" wrapText="1"/>
    </xf>
    <xf numFmtId="0" fontId="9" fillId="2" borderId="37" xfId="1" applyNumberFormat="1" applyFont="1" applyFill="1" applyBorder="1" applyAlignment="1">
      <alignment vertical="center" wrapText="1"/>
    </xf>
    <xf numFmtId="3" fontId="10" fillId="2" borderId="38" xfId="1" applyNumberFormat="1" applyFont="1" applyFill="1" applyBorder="1" applyAlignment="1">
      <alignment horizontal="center" vertical="center" wrapText="1"/>
    </xf>
    <xf numFmtId="3" fontId="10" fillId="2" borderId="39" xfId="1" applyNumberFormat="1" applyFont="1" applyFill="1" applyBorder="1" applyAlignment="1">
      <alignment horizontal="center" vertical="center" wrapText="1"/>
    </xf>
  </cellXfs>
  <cellStyles count="2">
    <cellStyle name="%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60"/>
  <sheetViews>
    <sheetView tabSelected="1" view="pageBreakPreview" zoomScale="80" zoomScaleNormal="80" zoomScaleSheetLayoutView="80" workbookViewId="0">
      <selection activeCell="E3" sqref="E3:F3"/>
    </sheetView>
  </sheetViews>
  <sheetFormatPr defaultRowHeight="30" x14ac:dyDescent="0.25"/>
  <cols>
    <col min="1" max="1" width="5.85546875" style="69" customWidth="1"/>
    <col min="2" max="2" width="89.7109375" style="70" customWidth="1"/>
    <col min="3" max="6" width="37.140625" style="70" customWidth="1"/>
    <col min="7" max="16384" width="9.140625" style="70"/>
  </cols>
  <sheetData>
    <row r="1" spans="1:8" s="2" customFormat="1" ht="18.95" customHeight="1" x14ac:dyDescent="0.25">
      <c r="A1" s="1"/>
      <c r="D1" s="207" t="s">
        <v>0</v>
      </c>
      <c r="E1" s="207"/>
      <c r="F1" s="207"/>
    </row>
    <row r="2" spans="1:8" s="2" customFormat="1" ht="18.95" customHeight="1" x14ac:dyDescent="0.25">
      <c r="A2" s="1"/>
      <c r="B2" s="3"/>
      <c r="D2" s="207" t="s">
        <v>1</v>
      </c>
      <c r="E2" s="207"/>
      <c r="F2" s="207"/>
    </row>
    <row r="3" spans="1:8" s="2" customFormat="1" ht="18.95" customHeight="1" x14ac:dyDescent="0.25">
      <c r="A3" s="1"/>
      <c r="B3" s="3"/>
      <c r="D3" s="4"/>
      <c r="E3" s="207" t="s">
        <v>73</v>
      </c>
      <c r="F3" s="207"/>
      <c r="G3" s="258"/>
      <c r="H3" s="258"/>
    </row>
    <row r="4" spans="1:8" s="2" customFormat="1" ht="18.95" customHeight="1" x14ac:dyDescent="0.25">
      <c r="A4" s="1"/>
      <c r="B4" s="3"/>
      <c r="D4" s="5"/>
      <c r="E4" s="5"/>
      <c r="F4" s="5"/>
    </row>
    <row r="5" spans="1:8" s="2" customFormat="1" ht="18.75" x14ac:dyDescent="0.25">
      <c r="A5" s="1"/>
      <c r="B5" s="208" t="s">
        <v>2</v>
      </c>
      <c r="C5" s="208"/>
      <c r="D5" s="208"/>
      <c r="E5" s="208"/>
      <c r="F5" s="208"/>
    </row>
    <row r="6" spans="1:8" s="2" customFormat="1" ht="15.75" customHeight="1" x14ac:dyDescent="0.25">
      <c r="A6" s="1"/>
      <c r="B6" s="208" t="s">
        <v>3</v>
      </c>
      <c r="C6" s="208"/>
      <c r="D6" s="208"/>
      <c r="E6" s="208"/>
      <c r="F6" s="208"/>
      <c r="G6" s="6"/>
    </row>
    <row r="7" spans="1:8" s="2" customFormat="1" ht="18.75" customHeight="1" x14ac:dyDescent="0.25">
      <c r="A7" s="1"/>
      <c r="B7" s="209" t="s">
        <v>4</v>
      </c>
      <c r="C7" s="209"/>
      <c r="D7" s="209"/>
      <c r="E7" s="209"/>
      <c r="F7" s="209"/>
    </row>
    <row r="8" spans="1:8" s="2" customFormat="1" ht="20.25" customHeight="1" thickBot="1" x14ac:dyDescent="0.3">
      <c r="A8" s="1"/>
      <c r="F8" s="7" t="s">
        <v>5</v>
      </c>
    </row>
    <row r="9" spans="1:8" s="8" customFormat="1" ht="15.75" x14ac:dyDescent="0.25">
      <c r="A9" s="194" t="s">
        <v>6</v>
      </c>
      <c r="B9" s="196" t="s">
        <v>7</v>
      </c>
      <c r="C9" s="198" t="s">
        <v>8</v>
      </c>
      <c r="D9" s="199"/>
      <c r="E9" s="199"/>
      <c r="F9" s="200"/>
    </row>
    <row r="10" spans="1:8" s="8" customFormat="1" ht="51.75" customHeight="1" thickBot="1" x14ac:dyDescent="0.3">
      <c r="A10" s="195"/>
      <c r="B10" s="197"/>
      <c r="C10" s="9" t="s">
        <v>9</v>
      </c>
      <c r="D10" s="10" t="s">
        <v>10</v>
      </c>
      <c r="E10" s="10" t="s">
        <v>11</v>
      </c>
      <c r="F10" s="11" t="s">
        <v>12</v>
      </c>
    </row>
    <row r="11" spans="1:8" s="8" customFormat="1" ht="19.5" customHeight="1" thickBot="1" x14ac:dyDescent="0.3">
      <c r="A11" s="201" t="s">
        <v>13</v>
      </c>
      <c r="B11" s="202"/>
      <c r="C11" s="12">
        <v>1</v>
      </c>
      <c r="D11" s="13">
        <v>2</v>
      </c>
      <c r="E11" s="13">
        <v>3</v>
      </c>
      <c r="F11" s="14">
        <v>4</v>
      </c>
    </row>
    <row r="12" spans="1:8" s="8" customFormat="1" ht="18.95" customHeight="1" thickBot="1" x14ac:dyDescent="0.3">
      <c r="A12" s="203" t="s">
        <v>14</v>
      </c>
      <c r="B12" s="204"/>
      <c r="C12" s="205"/>
      <c r="D12" s="205"/>
      <c r="E12" s="205"/>
      <c r="F12" s="206"/>
    </row>
    <row r="13" spans="1:8" s="8" customFormat="1" ht="19.5" customHeight="1" x14ac:dyDescent="0.25">
      <c r="A13" s="15">
        <v>1</v>
      </c>
      <c r="B13" s="16" t="s">
        <v>15</v>
      </c>
      <c r="C13" s="17">
        <v>250</v>
      </c>
      <c r="D13" s="18">
        <v>250</v>
      </c>
      <c r="E13" s="18">
        <v>350</v>
      </c>
      <c r="F13" s="19">
        <v>350</v>
      </c>
    </row>
    <row r="14" spans="1:8" s="8" customFormat="1" ht="19.5" customHeight="1" x14ac:dyDescent="0.25">
      <c r="A14" s="20">
        <f>A13+1</f>
        <v>2</v>
      </c>
      <c r="B14" s="21" t="s">
        <v>16</v>
      </c>
      <c r="C14" s="22">
        <v>550</v>
      </c>
      <c r="D14" s="23">
        <v>650</v>
      </c>
      <c r="E14" s="23">
        <v>750</v>
      </c>
      <c r="F14" s="24">
        <v>850</v>
      </c>
    </row>
    <row r="15" spans="1:8" s="8" customFormat="1" ht="19.5" customHeight="1" thickBot="1" x14ac:dyDescent="0.3">
      <c r="A15" s="25">
        <f>A14+1</f>
        <v>3</v>
      </c>
      <c r="B15" s="26" t="s">
        <v>17</v>
      </c>
      <c r="C15" s="27">
        <v>220</v>
      </c>
      <c r="D15" s="28">
        <v>270</v>
      </c>
      <c r="E15" s="28">
        <v>270</v>
      </c>
      <c r="F15" s="29">
        <v>330</v>
      </c>
    </row>
    <row r="16" spans="1:8" s="30" customFormat="1" ht="18.95" customHeight="1" thickBot="1" x14ac:dyDescent="0.3">
      <c r="A16" s="188" t="s">
        <v>18</v>
      </c>
      <c r="B16" s="189"/>
      <c r="C16" s="186"/>
      <c r="D16" s="186"/>
      <c r="E16" s="186"/>
      <c r="F16" s="187"/>
    </row>
    <row r="17" spans="1:6" s="8" customFormat="1" ht="19.5" customHeight="1" x14ac:dyDescent="0.25">
      <c r="A17" s="15">
        <f>A15+1</f>
        <v>4</v>
      </c>
      <c r="B17" s="16" t="s">
        <v>19</v>
      </c>
      <c r="C17" s="31">
        <v>270</v>
      </c>
      <c r="D17" s="32">
        <v>330</v>
      </c>
      <c r="E17" s="32">
        <v>380</v>
      </c>
      <c r="F17" s="33">
        <v>440</v>
      </c>
    </row>
    <row r="18" spans="1:6" s="8" customFormat="1" ht="19.5" customHeight="1" x14ac:dyDescent="0.25">
      <c r="A18" s="20">
        <f t="shared" ref="A18:A26" si="0">A17+1</f>
        <v>5</v>
      </c>
      <c r="B18" s="21" t="s">
        <v>20</v>
      </c>
      <c r="C18" s="166">
        <v>100</v>
      </c>
      <c r="D18" s="167"/>
      <c r="E18" s="167"/>
      <c r="F18" s="168"/>
    </row>
    <row r="19" spans="1:6" s="8" customFormat="1" ht="19.5" customHeight="1" x14ac:dyDescent="0.25">
      <c r="A19" s="20">
        <f>A18+1</f>
        <v>6</v>
      </c>
      <c r="B19" s="21" t="s">
        <v>21</v>
      </c>
      <c r="C19" s="166">
        <v>100</v>
      </c>
      <c r="D19" s="167">
        <v>80</v>
      </c>
      <c r="E19" s="167">
        <v>80</v>
      </c>
      <c r="F19" s="168">
        <v>80</v>
      </c>
    </row>
    <row r="20" spans="1:6" s="8" customFormat="1" ht="19.5" customHeight="1" x14ac:dyDescent="0.25">
      <c r="A20" s="20">
        <f>A19+1</f>
        <v>7</v>
      </c>
      <c r="B20" s="21" t="s">
        <v>22</v>
      </c>
      <c r="C20" s="166">
        <v>100</v>
      </c>
      <c r="D20" s="167">
        <v>100</v>
      </c>
      <c r="E20" s="167">
        <v>100</v>
      </c>
      <c r="F20" s="168">
        <v>100</v>
      </c>
    </row>
    <row r="21" spans="1:6" s="8" customFormat="1" ht="19.5" customHeight="1" x14ac:dyDescent="0.25">
      <c r="A21" s="20">
        <f t="shared" si="0"/>
        <v>8</v>
      </c>
      <c r="B21" s="21" t="s">
        <v>23</v>
      </c>
      <c r="C21" s="34">
        <v>270</v>
      </c>
      <c r="D21" s="35">
        <v>270</v>
      </c>
      <c r="E21" s="35">
        <v>330</v>
      </c>
      <c r="F21" s="36">
        <v>440</v>
      </c>
    </row>
    <row r="22" spans="1:6" s="8" customFormat="1" ht="19.5" customHeight="1" x14ac:dyDescent="0.25">
      <c r="A22" s="20">
        <f t="shared" si="0"/>
        <v>9</v>
      </c>
      <c r="B22" s="21" t="s">
        <v>24</v>
      </c>
      <c r="C22" s="166">
        <v>100</v>
      </c>
      <c r="D22" s="167">
        <v>80</v>
      </c>
      <c r="E22" s="167">
        <v>80</v>
      </c>
      <c r="F22" s="168">
        <v>80</v>
      </c>
    </row>
    <row r="23" spans="1:6" s="8" customFormat="1" ht="19.5" customHeight="1" x14ac:dyDescent="0.25">
      <c r="A23" s="20">
        <f t="shared" si="0"/>
        <v>10</v>
      </c>
      <c r="B23" s="21" t="s">
        <v>25</v>
      </c>
      <c r="C23" s="34">
        <v>270</v>
      </c>
      <c r="D23" s="35">
        <v>300</v>
      </c>
      <c r="E23" s="35">
        <v>350</v>
      </c>
      <c r="F23" s="36">
        <v>380</v>
      </c>
    </row>
    <row r="24" spans="1:6" s="8" customFormat="1" ht="19.5" customHeight="1" x14ac:dyDescent="0.25">
      <c r="A24" s="20">
        <f>A23+1</f>
        <v>11</v>
      </c>
      <c r="B24" s="21" t="s">
        <v>26</v>
      </c>
      <c r="C24" s="34">
        <v>550</v>
      </c>
      <c r="D24" s="35">
        <v>600</v>
      </c>
      <c r="E24" s="35">
        <v>650</v>
      </c>
      <c r="F24" s="36">
        <v>700</v>
      </c>
    </row>
    <row r="25" spans="1:6" s="8" customFormat="1" ht="19.5" customHeight="1" x14ac:dyDescent="0.25">
      <c r="A25" s="20">
        <f t="shared" si="0"/>
        <v>12</v>
      </c>
      <c r="B25" s="21" t="s">
        <v>27</v>
      </c>
      <c r="C25" s="34">
        <v>220</v>
      </c>
      <c r="D25" s="35">
        <v>270</v>
      </c>
      <c r="E25" s="35">
        <v>270</v>
      </c>
      <c r="F25" s="36">
        <v>380</v>
      </c>
    </row>
    <row r="26" spans="1:6" s="8" customFormat="1" ht="19.5" customHeight="1" thickBot="1" x14ac:dyDescent="0.3">
      <c r="A26" s="25">
        <f t="shared" si="0"/>
        <v>13</v>
      </c>
      <c r="B26" s="37" t="s">
        <v>28</v>
      </c>
      <c r="C26" s="38">
        <v>270</v>
      </c>
      <c r="D26" s="39">
        <v>380</v>
      </c>
      <c r="E26" s="39">
        <v>440</v>
      </c>
      <c r="F26" s="40">
        <v>660</v>
      </c>
    </row>
    <row r="27" spans="1:6" s="8" customFormat="1" ht="18.95" customHeight="1" thickBot="1" x14ac:dyDescent="0.3">
      <c r="A27" s="188" t="s">
        <v>29</v>
      </c>
      <c r="B27" s="189"/>
      <c r="C27" s="189"/>
      <c r="D27" s="189"/>
      <c r="E27" s="189"/>
      <c r="F27" s="190"/>
    </row>
    <row r="28" spans="1:6" s="8" customFormat="1" ht="33" customHeight="1" thickBot="1" x14ac:dyDescent="0.3">
      <c r="A28" s="41">
        <f>A26+1</f>
        <v>14</v>
      </c>
      <c r="B28" s="42" t="s">
        <v>30</v>
      </c>
      <c r="C28" s="43">
        <v>1100</v>
      </c>
      <c r="D28" s="43">
        <v>1300</v>
      </c>
      <c r="E28" s="44">
        <v>1500</v>
      </c>
      <c r="F28" s="45">
        <v>1700</v>
      </c>
    </row>
    <row r="29" spans="1:6" s="8" customFormat="1" ht="18.95" customHeight="1" thickBot="1" x14ac:dyDescent="0.3">
      <c r="A29" s="191" t="s">
        <v>31</v>
      </c>
      <c r="B29" s="192"/>
      <c r="C29" s="192"/>
      <c r="D29" s="192"/>
      <c r="E29" s="192"/>
      <c r="F29" s="193"/>
    </row>
    <row r="30" spans="1:6" s="8" customFormat="1" ht="21.75" customHeight="1" x14ac:dyDescent="0.25">
      <c r="A30" s="46">
        <f>A28+1</f>
        <v>15</v>
      </c>
      <c r="B30" s="47" t="s">
        <v>32</v>
      </c>
      <c r="C30" s="48">
        <v>11000</v>
      </c>
      <c r="D30" s="49">
        <v>12000</v>
      </c>
      <c r="E30" s="49">
        <v>13000</v>
      </c>
      <c r="F30" s="50">
        <v>16000</v>
      </c>
    </row>
    <row r="31" spans="1:6" s="8" customFormat="1" ht="19.5" customHeight="1" x14ac:dyDescent="0.25">
      <c r="A31" s="51">
        <f t="shared" ref="A31:A37" si="1">A30+1</f>
        <v>16</v>
      </c>
      <c r="B31" s="52" t="s">
        <v>33</v>
      </c>
      <c r="C31" s="53">
        <v>1100</v>
      </c>
      <c r="D31" s="54">
        <v>1200</v>
      </c>
      <c r="E31" s="54">
        <v>1600</v>
      </c>
      <c r="F31" s="55">
        <v>2200</v>
      </c>
    </row>
    <row r="32" spans="1:6" s="8" customFormat="1" ht="19.5" customHeight="1" x14ac:dyDescent="0.25">
      <c r="A32" s="51">
        <f t="shared" si="1"/>
        <v>17</v>
      </c>
      <c r="B32" s="52" t="s">
        <v>34</v>
      </c>
      <c r="C32" s="53">
        <v>600</v>
      </c>
      <c r="D32" s="54">
        <v>600</v>
      </c>
      <c r="E32" s="54">
        <v>600</v>
      </c>
      <c r="F32" s="55">
        <v>700</v>
      </c>
    </row>
    <row r="33" spans="1:6" s="8" customFormat="1" ht="19.5" customHeight="1" x14ac:dyDescent="0.25">
      <c r="A33" s="51">
        <f t="shared" si="1"/>
        <v>18</v>
      </c>
      <c r="B33" s="52" t="s">
        <v>35</v>
      </c>
      <c r="C33" s="53">
        <v>2200</v>
      </c>
      <c r="D33" s="54">
        <v>2300</v>
      </c>
      <c r="E33" s="54">
        <v>2800</v>
      </c>
      <c r="F33" s="55">
        <v>4000</v>
      </c>
    </row>
    <row r="34" spans="1:6" s="8" customFormat="1" ht="19.5" customHeight="1" x14ac:dyDescent="0.25">
      <c r="A34" s="51">
        <f t="shared" si="1"/>
        <v>19</v>
      </c>
      <c r="B34" s="52" t="s">
        <v>36</v>
      </c>
      <c r="C34" s="53">
        <v>2000</v>
      </c>
      <c r="D34" s="54">
        <v>2200</v>
      </c>
      <c r="E34" s="54">
        <v>2600</v>
      </c>
      <c r="F34" s="55">
        <v>3000</v>
      </c>
    </row>
    <row r="35" spans="1:6" s="8" customFormat="1" ht="19.5" customHeight="1" x14ac:dyDescent="0.25">
      <c r="A35" s="51">
        <f t="shared" si="1"/>
        <v>20</v>
      </c>
      <c r="B35" s="52" t="s">
        <v>37</v>
      </c>
      <c r="C35" s="181">
        <v>700</v>
      </c>
      <c r="D35" s="181"/>
      <c r="E35" s="181"/>
      <c r="F35" s="182"/>
    </row>
    <row r="36" spans="1:6" s="8" customFormat="1" ht="19.5" customHeight="1" x14ac:dyDescent="0.25">
      <c r="A36" s="56">
        <f t="shared" si="1"/>
        <v>21</v>
      </c>
      <c r="B36" s="52" t="s">
        <v>38</v>
      </c>
      <c r="C36" s="181">
        <v>600</v>
      </c>
      <c r="D36" s="181">
        <v>550</v>
      </c>
      <c r="E36" s="181">
        <v>550</v>
      </c>
      <c r="F36" s="182">
        <v>550</v>
      </c>
    </row>
    <row r="37" spans="1:6" s="8" customFormat="1" ht="19.5" customHeight="1" thickBot="1" x14ac:dyDescent="0.3">
      <c r="A37" s="56">
        <f t="shared" si="1"/>
        <v>22</v>
      </c>
      <c r="B37" s="259" t="s">
        <v>39</v>
      </c>
      <c r="C37" s="260">
        <v>2000</v>
      </c>
      <c r="D37" s="260"/>
      <c r="E37" s="260"/>
      <c r="F37" s="261"/>
    </row>
    <row r="38" spans="1:6" s="8" customFormat="1" ht="18.95" customHeight="1" thickBot="1" x14ac:dyDescent="0.3">
      <c r="A38" s="185" t="s">
        <v>40</v>
      </c>
      <c r="B38" s="186"/>
      <c r="C38" s="186"/>
      <c r="D38" s="186"/>
      <c r="E38" s="186"/>
      <c r="F38" s="187"/>
    </row>
    <row r="39" spans="1:6" s="8" customFormat="1" ht="19.5" customHeight="1" x14ac:dyDescent="0.25">
      <c r="A39" s="15">
        <v>23</v>
      </c>
      <c r="B39" s="16" t="s">
        <v>41</v>
      </c>
      <c r="C39" s="58">
        <v>120</v>
      </c>
      <c r="D39" s="32">
        <v>120</v>
      </c>
      <c r="E39" s="32">
        <v>150</v>
      </c>
      <c r="F39" s="33">
        <v>150</v>
      </c>
    </row>
    <row r="40" spans="1:6" s="8" customFormat="1" ht="19.5" customHeight="1" x14ac:dyDescent="0.25">
      <c r="A40" s="20">
        <f>A39+1</f>
        <v>24</v>
      </c>
      <c r="B40" s="59" t="s">
        <v>42</v>
      </c>
      <c r="C40" s="166">
        <v>150</v>
      </c>
      <c r="D40" s="167"/>
      <c r="E40" s="167"/>
      <c r="F40" s="168"/>
    </row>
    <row r="41" spans="1:6" s="8" customFormat="1" ht="19.5" customHeight="1" x14ac:dyDescent="0.25">
      <c r="A41" s="20">
        <f t="shared" ref="A41:A51" si="2">A40+1</f>
        <v>25</v>
      </c>
      <c r="B41" s="21" t="s">
        <v>43</v>
      </c>
      <c r="C41" s="166">
        <v>100</v>
      </c>
      <c r="D41" s="167"/>
      <c r="E41" s="167"/>
      <c r="F41" s="168"/>
    </row>
    <row r="42" spans="1:6" s="8" customFormat="1" ht="19.5" customHeight="1" x14ac:dyDescent="0.25">
      <c r="A42" s="20">
        <f t="shared" si="2"/>
        <v>26</v>
      </c>
      <c r="B42" s="60" t="s">
        <v>44</v>
      </c>
      <c r="C42" s="166">
        <v>210</v>
      </c>
      <c r="D42" s="167"/>
      <c r="E42" s="167"/>
      <c r="F42" s="168"/>
    </row>
    <row r="43" spans="1:6" s="8" customFormat="1" ht="19.5" customHeight="1" x14ac:dyDescent="0.25">
      <c r="A43" s="20">
        <f t="shared" si="2"/>
        <v>27</v>
      </c>
      <c r="B43" s="21" t="s">
        <v>45</v>
      </c>
      <c r="C43" s="166">
        <v>100</v>
      </c>
      <c r="D43" s="167"/>
      <c r="E43" s="167"/>
      <c r="F43" s="168"/>
    </row>
    <row r="44" spans="1:6" s="8" customFormat="1" ht="19.5" customHeight="1" x14ac:dyDescent="0.25">
      <c r="A44" s="20">
        <f t="shared" si="2"/>
        <v>28</v>
      </c>
      <c r="B44" s="21" t="s">
        <v>46</v>
      </c>
      <c r="C44" s="166">
        <v>100</v>
      </c>
      <c r="D44" s="167"/>
      <c r="E44" s="167"/>
      <c r="F44" s="168"/>
    </row>
    <row r="45" spans="1:6" s="8" customFormat="1" ht="19.5" customHeight="1" x14ac:dyDescent="0.25">
      <c r="A45" s="20">
        <f t="shared" si="2"/>
        <v>29</v>
      </c>
      <c r="B45" s="21" t="s">
        <v>47</v>
      </c>
      <c r="C45" s="61">
        <v>220</v>
      </c>
      <c r="D45" s="62">
        <v>220</v>
      </c>
      <c r="E45" s="35">
        <v>300</v>
      </c>
      <c r="F45" s="36">
        <v>300</v>
      </c>
    </row>
    <row r="46" spans="1:6" s="8" customFormat="1" ht="19.5" customHeight="1" x14ac:dyDescent="0.25">
      <c r="A46" s="20">
        <f t="shared" si="2"/>
        <v>30</v>
      </c>
      <c r="B46" s="21" t="s">
        <v>48</v>
      </c>
      <c r="C46" s="166">
        <v>570</v>
      </c>
      <c r="D46" s="167"/>
      <c r="E46" s="167"/>
      <c r="F46" s="168"/>
    </row>
    <row r="47" spans="1:6" s="8" customFormat="1" ht="19.5" customHeight="1" x14ac:dyDescent="0.25">
      <c r="A47" s="20">
        <f t="shared" si="2"/>
        <v>31</v>
      </c>
      <c r="B47" s="21" t="s">
        <v>49</v>
      </c>
      <c r="C47" s="166">
        <v>1150</v>
      </c>
      <c r="D47" s="167"/>
      <c r="E47" s="167"/>
      <c r="F47" s="168"/>
    </row>
    <row r="48" spans="1:6" s="8" customFormat="1" ht="19.5" customHeight="1" x14ac:dyDescent="0.25">
      <c r="A48" s="20">
        <f t="shared" si="2"/>
        <v>32</v>
      </c>
      <c r="B48" s="21" t="s">
        <v>50</v>
      </c>
      <c r="C48" s="166">
        <v>900</v>
      </c>
      <c r="D48" s="167"/>
      <c r="E48" s="167"/>
      <c r="F48" s="168"/>
    </row>
    <row r="49" spans="1:6" s="8" customFormat="1" ht="19.5" customHeight="1" x14ac:dyDescent="0.25">
      <c r="A49" s="20">
        <f t="shared" si="2"/>
        <v>33</v>
      </c>
      <c r="B49" s="63" t="s">
        <v>51</v>
      </c>
      <c r="C49" s="166">
        <v>200</v>
      </c>
      <c r="D49" s="167"/>
      <c r="E49" s="167"/>
      <c r="F49" s="168"/>
    </row>
    <row r="50" spans="1:6" s="8" customFormat="1" ht="19.5" customHeight="1" x14ac:dyDescent="0.25">
      <c r="A50" s="20">
        <f t="shared" si="2"/>
        <v>34</v>
      </c>
      <c r="B50" s="21" t="s">
        <v>52</v>
      </c>
      <c r="C50" s="64">
        <v>1650</v>
      </c>
      <c r="D50" s="35">
        <v>2200</v>
      </c>
      <c r="E50" s="35">
        <v>2200</v>
      </c>
      <c r="F50" s="36">
        <v>2750</v>
      </c>
    </row>
    <row r="51" spans="1:6" s="8" customFormat="1" ht="19.5" customHeight="1" thickBot="1" x14ac:dyDescent="0.3">
      <c r="A51" s="25">
        <f t="shared" si="2"/>
        <v>35</v>
      </c>
      <c r="B51" s="26" t="s">
        <v>53</v>
      </c>
      <c r="C51" s="169">
        <v>100</v>
      </c>
      <c r="D51" s="170"/>
      <c r="E51" s="170"/>
      <c r="F51" s="171"/>
    </row>
    <row r="52" spans="1:6" s="8" customFormat="1" ht="35.25" customHeight="1" thickBot="1" x14ac:dyDescent="0.3">
      <c r="A52" s="172" t="s">
        <v>54</v>
      </c>
      <c r="B52" s="173"/>
      <c r="C52" s="173"/>
      <c r="D52" s="173"/>
      <c r="E52" s="173"/>
      <c r="F52" s="174"/>
    </row>
    <row r="53" spans="1:6" s="8" customFormat="1" ht="19.5" customHeight="1" x14ac:dyDescent="0.25">
      <c r="A53" s="65">
        <f>A51+1</f>
        <v>36</v>
      </c>
      <c r="B53" s="16" t="s">
        <v>55</v>
      </c>
      <c r="C53" s="175">
        <v>250</v>
      </c>
      <c r="D53" s="176"/>
      <c r="E53" s="176"/>
      <c r="F53" s="177"/>
    </row>
    <row r="54" spans="1:6" s="8" customFormat="1" ht="38.25" customHeight="1" x14ac:dyDescent="0.25">
      <c r="A54" s="20">
        <f>A53+1</f>
        <v>37</v>
      </c>
      <c r="B54" s="66" t="s">
        <v>56</v>
      </c>
      <c r="C54" s="178">
        <v>450</v>
      </c>
      <c r="D54" s="179"/>
      <c r="E54" s="179"/>
      <c r="F54" s="180"/>
    </row>
    <row r="55" spans="1:6" s="8" customFormat="1" ht="39.75" customHeight="1" x14ac:dyDescent="0.25">
      <c r="A55" s="20">
        <f t="shared" ref="A55:A56" si="3">A54+1</f>
        <v>38</v>
      </c>
      <c r="B55" s="66" t="s">
        <v>57</v>
      </c>
      <c r="C55" s="178">
        <v>650</v>
      </c>
      <c r="D55" s="179"/>
      <c r="E55" s="179"/>
      <c r="F55" s="180"/>
    </row>
    <row r="56" spans="1:6" s="8" customFormat="1" ht="54" customHeight="1" thickBot="1" x14ac:dyDescent="0.3">
      <c r="A56" s="25">
        <f t="shared" si="3"/>
        <v>39</v>
      </c>
      <c r="B56" s="26" t="s">
        <v>58</v>
      </c>
      <c r="C56" s="164">
        <v>800</v>
      </c>
      <c r="D56" s="164"/>
      <c r="E56" s="164"/>
      <c r="F56" s="165"/>
    </row>
    <row r="57" spans="1:6" s="8" customFormat="1" ht="15.75" x14ac:dyDescent="0.25">
      <c r="A57" s="67"/>
    </row>
    <row r="58" spans="1:6" s="8" customFormat="1" ht="18" customHeight="1" x14ac:dyDescent="0.25">
      <c r="A58" s="67"/>
      <c r="B58" s="68" t="s">
        <v>59</v>
      </c>
    </row>
    <row r="59" spans="1:6" s="8" customFormat="1" ht="18" customHeight="1" x14ac:dyDescent="0.25">
      <c r="A59" s="67"/>
      <c r="B59" s="68" t="s">
        <v>60</v>
      </c>
    </row>
    <row r="60" spans="1:6" ht="22.5" customHeight="1" x14ac:dyDescent="0.25">
      <c r="B60" s="68" t="s">
        <v>61</v>
      </c>
    </row>
  </sheetData>
  <mergeCells count="37">
    <mergeCell ref="B7:F7"/>
    <mergeCell ref="D1:F1"/>
    <mergeCell ref="D2:F2"/>
    <mergeCell ref="E3:F3"/>
    <mergeCell ref="B5:F5"/>
    <mergeCell ref="B6:F6"/>
    <mergeCell ref="A29:F29"/>
    <mergeCell ref="A9:A10"/>
    <mergeCell ref="B9:B10"/>
    <mergeCell ref="C9:F9"/>
    <mergeCell ref="A11:B11"/>
    <mergeCell ref="A12:F12"/>
    <mergeCell ref="A16:F16"/>
    <mergeCell ref="C18:F18"/>
    <mergeCell ref="C19:F19"/>
    <mergeCell ref="C20:F20"/>
    <mergeCell ref="C22:F22"/>
    <mergeCell ref="A27:F27"/>
    <mergeCell ref="C48:F48"/>
    <mergeCell ref="C35:F35"/>
    <mergeCell ref="C36:F36"/>
    <mergeCell ref="C37:F37"/>
    <mergeCell ref="A38:F38"/>
    <mergeCell ref="C40:F40"/>
    <mergeCell ref="C41:F41"/>
    <mergeCell ref="C42:F42"/>
    <mergeCell ref="C43:F43"/>
    <mergeCell ref="C44:F44"/>
    <mergeCell ref="C46:F46"/>
    <mergeCell ref="C47:F47"/>
    <mergeCell ref="C56:F56"/>
    <mergeCell ref="C49:F49"/>
    <mergeCell ref="C51:F51"/>
    <mergeCell ref="A52:F52"/>
    <mergeCell ref="C53:F53"/>
    <mergeCell ref="C54:F54"/>
    <mergeCell ref="C55:F55"/>
  </mergeCells>
  <printOptions horizontalCentered="1"/>
  <pageMargins left="0.39370078740157483" right="0.39370078740157483" top="0.27559055118110237" bottom="0.27559055118110237" header="0.31496062992125984" footer="0.31496062992125984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62"/>
  <sheetViews>
    <sheetView view="pageBreakPreview" zoomScale="80" zoomScaleNormal="80" zoomScaleSheetLayoutView="80" workbookViewId="0">
      <selection activeCell="E3" sqref="E3:F3"/>
    </sheetView>
  </sheetViews>
  <sheetFormatPr defaultRowHeight="30" x14ac:dyDescent="0.25"/>
  <cols>
    <col min="1" max="1" width="5.85546875" style="69" customWidth="1"/>
    <col min="2" max="2" width="87.42578125" style="70" customWidth="1"/>
    <col min="3" max="6" width="37.140625" style="70" customWidth="1"/>
    <col min="7" max="16384" width="9.140625" style="70"/>
  </cols>
  <sheetData>
    <row r="1" spans="1:6" ht="18.95" customHeight="1" x14ac:dyDescent="0.25">
      <c r="D1" s="207" t="s">
        <v>62</v>
      </c>
      <c r="E1" s="207"/>
      <c r="F1" s="207"/>
    </row>
    <row r="2" spans="1:6" ht="18.95" customHeight="1" x14ac:dyDescent="0.25">
      <c r="D2" s="207" t="s">
        <v>1</v>
      </c>
      <c r="E2" s="207"/>
      <c r="F2" s="207"/>
    </row>
    <row r="3" spans="1:6" ht="18.95" customHeight="1" x14ac:dyDescent="0.25">
      <c r="D3" s="4"/>
      <c r="E3" s="207" t="s">
        <v>73</v>
      </c>
      <c r="F3" s="207"/>
    </row>
    <row r="4" spans="1:6" ht="18.95" customHeight="1" x14ac:dyDescent="0.25"/>
    <row r="5" spans="1:6" s="2" customFormat="1" ht="18.95" customHeight="1" x14ac:dyDescent="0.25">
      <c r="A5" s="1"/>
      <c r="D5" s="5"/>
      <c r="E5" s="5"/>
      <c r="F5" s="5"/>
    </row>
    <row r="6" spans="1:6" s="2" customFormat="1" ht="18.75" x14ac:dyDescent="0.25">
      <c r="A6" s="1"/>
      <c r="B6" s="208" t="s">
        <v>2</v>
      </c>
      <c r="C6" s="208"/>
      <c r="D6" s="208"/>
      <c r="E6" s="208"/>
      <c r="F6" s="208"/>
    </row>
    <row r="7" spans="1:6" s="2" customFormat="1" ht="18.75" x14ac:dyDescent="0.25">
      <c r="A7" s="1"/>
      <c r="B7" s="208" t="s">
        <v>3</v>
      </c>
      <c r="C7" s="208"/>
      <c r="D7" s="208"/>
      <c r="E7" s="208"/>
      <c r="F7" s="208"/>
    </row>
    <row r="8" spans="1:6" s="2" customFormat="1" ht="19.5" customHeight="1" thickBot="1" x14ac:dyDescent="0.3">
      <c r="A8" s="1"/>
      <c r="F8" s="7" t="s">
        <v>5</v>
      </c>
    </row>
    <row r="9" spans="1:6" s="8" customFormat="1" ht="15.75" x14ac:dyDescent="0.25">
      <c r="A9" s="194" t="s">
        <v>6</v>
      </c>
      <c r="B9" s="196" t="s">
        <v>7</v>
      </c>
      <c r="C9" s="198" t="s">
        <v>8</v>
      </c>
      <c r="D9" s="199"/>
      <c r="E9" s="199"/>
      <c r="F9" s="200"/>
    </row>
    <row r="10" spans="1:6" s="8" customFormat="1" ht="48.75" customHeight="1" thickBot="1" x14ac:dyDescent="0.3">
      <c r="A10" s="195"/>
      <c r="B10" s="197"/>
      <c r="C10" s="9" t="s">
        <v>9</v>
      </c>
      <c r="D10" s="10" t="s">
        <v>10</v>
      </c>
      <c r="E10" s="10" t="s">
        <v>11</v>
      </c>
      <c r="F10" s="11" t="s">
        <v>12</v>
      </c>
    </row>
    <row r="11" spans="1:6" s="8" customFormat="1" ht="19.5" customHeight="1" thickBot="1" x14ac:dyDescent="0.3">
      <c r="A11" s="201" t="s">
        <v>13</v>
      </c>
      <c r="B11" s="202"/>
      <c r="C11" s="12">
        <v>1</v>
      </c>
      <c r="D11" s="13">
        <v>2</v>
      </c>
      <c r="E11" s="13">
        <v>3</v>
      </c>
      <c r="F11" s="14">
        <v>4</v>
      </c>
    </row>
    <row r="12" spans="1:6" s="8" customFormat="1" ht="19.5" customHeight="1" thickBot="1" x14ac:dyDescent="0.3">
      <c r="A12" s="203" t="s">
        <v>14</v>
      </c>
      <c r="B12" s="204"/>
      <c r="C12" s="205"/>
      <c r="D12" s="205"/>
      <c r="E12" s="205"/>
      <c r="F12" s="206"/>
    </row>
    <row r="13" spans="1:6" s="8" customFormat="1" ht="19.5" customHeight="1" x14ac:dyDescent="0.25">
      <c r="A13" s="71">
        <v>1</v>
      </c>
      <c r="B13" s="72" t="s">
        <v>15</v>
      </c>
      <c r="C13" s="73">
        <f>'Приложение 3.1'!C13/1.2</f>
        <v>208.33333333333334</v>
      </c>
      <c r="D13" s="73">
        <f>'Приложение 3.1'!D13/1.2</f>
        <v>208.33333333333334</v>
      </c>
      <c r="E13" s="73">
        <f>'Приложение 3.1'!E13/1.2</f>
        <v>291.66666666666669</v>
      </c>
      <c r="F13" s="74">
        <f>'Приложение 3.1'!F13/1.2</f>
        <v>291.66666666666669</v>
      </c>
    </row>
    <row r="14" spans="1:6" s="8" customFormat="1" ht="19.5" customHeight="1" x14ac:dyDescent="0.25">
      <c r="A14" s="75">
        <f>A13+1</f>
        <v>2</v>
      </c>
      <c r="B14" s="76" t="s">
        <v>16</v>
      </c>
      <c r="C14" s="73">
        <f>'Приложение 3.1'!C14/1.2</f>
        <v>458.33333333333337</v>
      </c>
      <c r="D14" s="73">
        <f>'Приложение 3.1'!D14/1.2</f>
        <v>541.66666666666674</v>
      </c>
      <c r="E14" s="73">
        <f>'Приложение 3.1'!E14/1.2</f>
        <v>625</v>
      </c>
      <c r="F14" s="74">
        <f>'Приложение 3.1'!F14/1.2</f>
        <v>708.33333333333337</v>
      </c>
    </row>
    <row r="15" spans="1:6" s="8" customFormat="1" ht="19.5" customHeight="1" thickBot="1" x14ac:dyDescent="0.3">
      <c r="A15" s="77">
        <f>A14+1</f>
        <v>3</v>
      </c>
      <c r="B15" s="78" t="s">
        <v>17</v>
      </c>
      <c r="C15" s="73">
        <f>'Приложение 3.1'!C15/1.2</f>
        <v>183.33333333333334</v>
      </c>
      <c r="D15" s="73">
        <f>'Приложение 3.1'!D15/1.2</f>
        <v>225</v>
      </c>
      <c r="E15" s="73">
        <f>'Приложение 3.1'!E15/1.2</f>
        <v>225</v>
      </c>
      <c r="F15" s="74">
        <f>'Приложение 3.1'!F15/1.2</f>
        <v>275</v>
      </c>
    </row>
    <row r="16" spans="1:6" s="8" customFormat="1" ht="19.5" customHeight="1" thickBot="1" x14ac:dyDescent="0.3">
      <c r="A16" s="241" t="s">
        <v>18</v>
      </c>
      <c r="B16" s="242"/>
      <c r="C16" s="226"/>
      <c r="D16" s="226"/>
      <c r="E16" s="226"/>
      <c r="F16" s="227"/>
    </row>
    <row r="17" spans="1:6" s="8" customFormat="1" ht="19.5" customHeight="1" x14ac:dyDescent="0.25">
      <c r="A17" s="71">
        <f>A15+1</f>
        <v>4</v>
      </c>
      <c r="B17" s="79" t="s">
        <v>19</v>
      </c>
      <c r="C17" s="80">
        <f>'Приложение 3.1'!C17/1.2</f>
        <v>225</v>
      </c>
      <c r="D17" s="81">
        <f>'Приложение 3.1'!D17/1.2</f>
        <v>275</v>
      </c>
      <c r="E17" s="81">
        <f>'Приложение 3.1'!E17/1.2</f>
        <v>316.66666666666669</v>
      </c>
      <c r="F17" s="82">
        <f>'Приложение 3.1'!F17/1.2</f>
        <v>366.66666666666669</v>
      </c>
    </row>
    <row r="18" spans="1:6" s="8" customFormat="1" ht="19.5" customHeight="1" x14ac:dyDescent="0.25">
      <c r="A18" s="75">
        <f t="shared" ref="A18:A26" si="0">A17+1</f>
        <v>5</v>
      </c>
      <c r="B18" s="83" t="s">
        <v>20</v>
      </c>
      <c r="C18" s="228">
        <f>'Приложение 3.1'!C18/1.2</f>
        <v>83.333333333333343</v>
      </c>
      <c r="D18" s="229"/>
      <c r="E18" s="229"/>
      <c r="F18" s="230"/>
    </row>
    <row r="19" spans="1:6" s="8" customFormat="1" ht="19.5" customHeight="1" x14ac:dyDescent="0.25">
      <c r="A19" s="75">
        <f>A18+1</f>
        <v>6</v>
      </c>
      <c r="B19" s="83" t="s">
        <v>21</v>
      </c>
      <c r="C19" s="228">
        <f>'Приложение 3.1'!C19/1.2</f>
        <v>83.333333333333343</v>
      </c>
      <c r="D19" s="229">
        <f>'Приложение 3.1'!D19/1.2</f>
        <v>66.666666666666671</v>
      </c>
      <c r="E19" s="229">
        <f>'Приложение 3.1'!E19/1.2</f>
        <v>66.666666666666671</v>
      </c>
      <c r="F19" s="230">
        <f>'Приложение 3.1'!F19/1.2</f>
        <v>66.666666666666671</v>
      </c>
    </row>
    <row r="20" spans="1:6" s="8" customFormat="1" ht="19.5" customHeight="1" x14ac:dyDescent="0.25">
      <c r="A20" s="75">
        <f>A19+1</f>
        <v>7</v>
      </c>
      <c r="B20" s="83" t="s">
        <v>22</v>
      </c>
      <c r="C20" s="228">
        <f>'Приложение 3.1'!C20/1.2</f>
        <v>83.333333333333343</v>
      </c>
      <c r="D20" s="229">
        <f>'Приложение 3.1'!D20/1.2</f>
        <v>83.333333333333343</v>
      </c>
      <c r="E20" s="229">
        <f>'Приложение 3.1'!E20/1.2</f>
        <v>83.333333333333343</v>
      </c>
      <c r="F20" s="230">
        <f>'Приложение 3.1'!F20/1.2</f>
        <v>83.333333333333343</v>
      </c>
    </row>
    <row r="21" spans="1:6" s="8" customFormat="1" ht="19.5" customHeight="1" x14ac:dyDescent="0.25">
      <c r="A21" s="75">
        <f t="shared" si="0"/>
        <v>8</v>
      </c>
      <c r="B21" s="83" t="s">
        <v>23</v>
      </c>
      <c r="C21" s="84">
        <f>'Приложение 3.1'!C21/1.2</f>
        <v>225</v>
      </c>
      <c r="D21" s="85">
        <f>'Приложение 3.1'!D21/1.2</f>
        <v>225</v>
      </c>
      <c r="E21" s="85">
        <f>'Приложение 3.1'!E21/1.2</f>
        <v>275</v>
      </c>
      <c r="F21" s="86">
        <f>'Приложение 3.1'!F21/1.2</f>
        <v>366.66666666666669</v>
      </c>
    </row>
    <row r="22" spans="1:6" s="8" customFormat="1" ht="19.5" customHeight="1" x14ac:dyDescent="0.25">
      <c r="A22" s="75">
        <f t="shared" si="0"/>
        <v>9</v>
      </c>
      <c r="B22" s="83" t="s">
        <v>24</v>
      </c>
      <c r="C22" s="228">
        <f>'Приложение 3.1'!C22/1.2</f>
        <v>83.333333333333343</v>
      </c>
      <c r="D22" s="229"/>
      <c r="E22" s="229"/>
      <c r="F22" s="230"/>
    </row>
    <row r="23" spans="1:6" s="8" customFormat="1" ht="19.5" customHeight="1" x14ac:dyDescent="0.25">
      <c r="A23" s="75">
        <f t="shared" si="0"/>
        <v>10</v>
      </c>
      <c r="B23" s="83" t="s">
        <v>25</v>
      </c>
      <c r="C23" s="84">
        <f>'Приложение 3.1'!C23/1.2</f>
        <v>225</v>
      </c>
      <c r="D23" s="85">
        <f>'Приложение 3.1'!D23/1.2</f>
        <v>250</v>
      </c>
      <c r="E23" s="85">
        <f>'Приложение 3.1'!E23/1.2</f>
        <v>291.66666666666669</v>
      </c>
      <c r="F23" s="86">
        <f>'Приложение 3.1'!F23/1.2</f>
        <v>316.66666666666669</v>
      </c>
    </row>
    <row r="24" spans="1:6" s="8" customFormat="1" ht="19.5" customHeight="1" x14ac:dyDescent="0.25">
      <c r="A24" s="75">
        <f>A23+1</f>
        <v>11</v>
      </c>
      <c r="B24" s="83" t="s">
        <v>26</v>
      </c>
      <c r="C24" s="84">
        <f>'Приложение 3.1'!C24/1.2</f>
        <v>458.33333333333337</v>
      </c>
      <c r="D24" s="85">
        <f>'Приложение 3.1'!D24/1.2</f>
        <v>500</v>
      </c>
      <c r="E24" s="85">
        <f>'Приложение 3.1'!E24/1.2</f>
        <v>541.66666666666674</v>
      </c>
      <c r="F24" s="86">
        <f>'Приложение 3.1'!F24/1.2</f>
        <v>583.33333333333337</v>
      </c>
    </row>
    <row r="25" spans="1:6" s="8" customFormat="1" ht="19.5" customHeight="1" x14ac:dyDescent="0.25">
      <c r="A25" s="75">
        <f t="shared" si="0"/>
        <v>12</v>
      </c>
      <c r="B25" s="83" t="s">
        <v>27</v>
      </c>
      <c r="C25" s="84">
        <f>'Приложение 3.1'!C25/1.2</f>
        <v>183.33333333333334</v>
      </c>
      <c r="D25" s="85">
        <f>'Приложение 3.1'!D25/1.2</f>
        <v>225</v>
      </c>
      <c r="E25" s="85">
        <f>'Приложение 3.1'!E25/1.2</f>
        <v>225</v>
      </c>
      <c r="F25" s="86">
        <f>'Приложение 3.1'!F25/1.2</f>
        <v>316.66666666666669</v>
      </c>
    </row>
    <row r="26" spans="1:6" s="8" customFormat="1" ht="19.5" customHeight="1" thickBot="1" x14ac:dyDescent="0.3">
      <c r="A26" s="77">
        <f t="shared" si="0"/>
        <v>13</v>
      </c>
      <c r="B26" s="87" t="s">
        <v>28</v>
      </c>
      <c r="C26" s="88">
        <f>'Приложение 3.1'!C26/1.2</f>
        <v>225</v>
      </c>
      <c r="D26" s="89">
        <f>'Приложение 3.1'!D26/1.2</f>
        <v>316.66666666666669</v>
      </c>
      <c r="E26" s="89">
        <f>'Приложение 3.1'!E26/1.2</f>
        <v>366.66666666666669</v>
      </c>
      <c r="F26" s="90">
        <f>'Приложение 3.1'!F26/1.2</f>
        <v>550</v>
      </c>
    </row>
    <row r="27" spans="1:6" s="8" customFormat="1" ht="19.5" customHeight="1" thickBot="1" x14ac:dyDescent="0.3">
      <c r="A27" s="231" t="s">
        <v>29</v>
      </c>
      <c r="B27" s="232"/>
      <c r="C27" s="232"/>
      <c r="D27" s="232"/>
      <c r="E27" s="232"/>
      <c r="F27" s="233"/>
    </row>
    <row r="28" spans="1:6" s="8" customFormat="1" ht="33" customHeight="1" x14ac:dyDescent="0.25">
      <c r="A28" s="71">
        <f>A26+1</f>
        <v>14</v>
      </c>
      <c r="B28" s="91" t="s">
        <v>30</v>
      </c>
      <c r="C28" s="92">
        <f>'Приложение 3.1'!C28/1.2</f>
        <v>916.66666666666674</v>
      </c>
      <c r="D28" s="93">
        <f>'Приложение 3.1'!D28/1.2</f>
        <v>1083.3333333333335</v>
      </c>
      <c r="E28" s="93">
        <f>'Приложение 3.1'!E28/1.2</f>
        <v>1250</v>
      </c>
      <c r="F28" s="94">
        <f>'Приложение 3.1'!F28/1.2</f>
        <v>1416.6666666666667</v>
      </c>
    </row>
    <row r="29" spans="1:6" s="8" customFormat="1" ht="15.75" customHeight="1" thickBot="1" x14ac:dyDescent="0.3">
      <c r="A29" s="234" t="s">
        <v>31</v>
      </c>
      <c r="B29" s="235"/>
      <c r="C29" s="235"/>
      <c r="D29" s="235"/>
      <c r="E29" s="235"/>
      <c r="F29" s="236"/>
    </row>
    <row r="30" spans="1:6" s="8" customFormat="1" ht="26.25" customHeight="1" x14ac:dyDescent="0.25">
      <c r="A30" s="95">
        <f>A28+1</f>
        <v>15</v>
      </c>
      <c r="B30" s="96" t="s">
        <v>32</v>
      </c>
      <c r="C30" s="97">
        <f>'Приложение 3.1'!C30/1.2</f>
        <v>9166.6666666666679</v>
      </c>
      <c r="D30" s="97">
        <f>'Приложение 3.1'!D30/1.2</f>
        <v>10000</v>
      </c>
      <c r="E30" s="97">
        <f>'Приложение 3.1'!E30/1.2</f>
        <v>10833.333333333334</v>
      </c>
      <c r="F30" s="98">
        <f>'Приложение 3.1'!F30/1.2</f>
        <v>13333.333333333334</v>
      </c>
    </row>
    <row r="31" spans="1:6" s="8" customFormat="1" ht="19.5" customHeight="1" x14ac:dyDescent="0.25">
      <c r="A31" s="99">
        <f t="shared" ref="A31:A37" si="1">A30+1</f>
        <v>16</v>
      </c>
      <c r="B31" s="100" t="s">
        <v>33</v>
      </c>
      <c r="C31" s="101">
        <f>'Приложение 3.1'!C31/1.2</f>
        <v>916.66666666666674</v>
      </c>
      <c r="D31" s="101">
        <f>'Приложение 3.1'!D31/1.2</f>
        <v>1000</v>
      </c>
      <c r="E31" s="101">
        <f>'Приложение 3.1'!E31/1.2</f>
        <v>1333.3333333333335</v>
      </c>
      <c r="F31" s="102">
        <f>'Приложение 3.1'!F31/1.2</f>
        <v>1833.3333333333335</v>
      </c>
    </row>
    <row r="32" spans="1:6" s="8" customFormat="1" ht="19.5" customHeight="1" x14ac:dyDescent="0.25">
      <c r="A32" s="99">
        <f t="shared" si="1"/>
        <v>17</v>
      </c>
      <c r="B32" s="100" t="s">
        <v>34</v>
      </c>
      <c r="C32" s="101">
        <f>'Приложение 3.1'!C32/1.2</f>
        <v>500</v>
      </c>
      <c r="D32" s="101">
        <f>'Приложение 3.1'!D32/1.2</f>
        <v>500</v>
      </c>
      <c r="E32" s="101">
        <f>'Приложение 3.1'!E32/1.2</f>
        <v>500</v>
      </c>
      <c r="F32" s="102">
        <f>'Приложение 3.1'!F32/1.2</f>
        <v>583.33333333333337</v>
      </c>
    </row>
    <row r="33" spans="1:6" s="8" customFormat="1" ht="19.5" customHeight="1" x14ac:dyDescent="0.25">
      <c r="A33" s="99">
        <f t="shared" si="1"/>
        <v>18</v>
      </c>
      <c r="B33" s="100" t="s">
        <v>35</v>
      </c>
      <c r="C33" s="101">
        <f>'Приложение 3.1'!C33/1.2</f>
        <v>1833.3333333333335</v>
      </c>
      <c r="D33" s="101">
        <f>'Приложение 3.1'!D33/1.2</f>
        <v>1916.6666666666667</v>
      </c>
      <c r="E33" s="101">
        <f>'Приложение 3.1'!E33/1.2</f>
        <v>2333.3333333333335</v>
      </c>
      <c r="F33" s="102">
        <f>'Приложение 3.1'!F33/1.2</f>
        <v>3333.3333333333335</v>
      </c>
    </row>
    <row r="34" spans="1:6" s="8" customFormat="1" ht="19.5" customHeight="1" x14ac:dyDescent="0.25">
      <c r="A34" s="99">
        <f t="shared" si="1"/>
        <v>19</v>
      </c>
      <c r="B34" s="100" t="s">
        <v>36</v>
      </c>
      <c r="C34" s="101">
        <f>'Приложение 3.1'!C34/1.2</f>
        <v>1666.6666666666667</v>
      </c>
      <c r="D34" s="101">
        <f>'Приложение 3.1'!D34/1.2</f>
        <v>1833.3333333333335</v>
      </c>
      <c r="E34" s="101">
        <f>'Приложение 3.1'!E34/1.2</f>
        <v>2166.666666666667</v>
      </c>
      <c r="F34" s="102">
        <f>'Приложение 3.1'!F34/1.2</f>
        <v>2500</v>
      </c>
    </row>
    <row r="35" spans="1:6" s="8" customFormat="1" ht="19.5" customHeight="1" x14ac:dyDescent="0.25">
      <c r="A35" s="99">
        <f t="shared" si="1"/>
        <v>20</v>
      </c>
      <c r="B35" s="100" t="s">
        <v>37</v>
      </c>
      <c r="C35" s="237">
        <f>'Приложение 3.1'!C35/1.2</f>
        <v>583.33333333333337</v>
      </c>
      <c r="D35" s="237"/>
      <c r="E35" s="237"/>
      <c r="F35" s="238"/>
    </row>
    <row r="36" spans="1:6" s="8" customFormat="1" ht="19.5" customHeight="1" x14ac:dyDescent="0.25">
      <c r="A36" s="99">
        <f t="shared" si="1"/>
        <v>21</v>
      </c>
      <c r="B36" s="100" t="s">
        <v>38</v>
      </c>
      <c r="C36" s="237">
        <f>'Приложение 3.1'!C36/1.2</f>
        <v>500</v>
      </c>
      <c r="D36" s="237">
        <f>'Приложение 3.1'!D36/1.2</f>
        <v>458.33333333333337</v>
      </c>
      <c r="E36" s="237">
        <f>'Приложение 3.1'!E36/1.2</f>
        <v>458.33333333333337</v>
      </c>
      <c r="F36" s="238">
        <f>'Приложение 3.1'!F36/1.2</f>
        <v>458.33333333333337</v>
      </c>
    </row>
    <row r="37" spans="1:6" s="8" customFormat="1" ht="19.5" customHeight="1" thickBot="1" x14ac:dyDescent="0.3">
      <c r="A37" s="103">
        <f t="shared" si="1"/>
        <v>22</v>
      </c>
      <c r="B37" s="57" t="s">
        <v>39</v>
      </c>
      <c r="C37" s="239">
        <f>'Приложение 3.1'!C37:F37/1.2</f>
        <v>1666.6666666666667</v>
      </c>
      <c r="D37" s="239"/>
      <c r="E37" s="239"/>
      <c r="F37" s="240"/>
    </row>
    <row r="38" spans="1:6" s="8" customFormat="1" ht="17.25" customHeight="1" thickBot="1" x14ac:dyDescent="0.3">
      <c r="A38" s="224" t="s">
        <v>40</v>
      </c>
      <c r="B38" s="225"/>
      <c r="C38" s="226"/>
      <c r="D38" s="226"/>
      <c r="E38" s="226"/>
      <c r="F38" s="227"/>
    </row>
    <row r="39" spans="1:6" s="8" customFormat="1" ht="19.5" customHeight="1" x14ac:dyDescent="0.25">
      <c r="A39" s="71">
        <v>23</v>
      </c>
      <c r="B39" s="79" t="s">
        <v>41</v>
      </c>
      <c r="C39" s="104">
        <f>'Приложение 3.1'!C39/1.2</f>
        <v>100</v>
      </c>
      <c r="D39" s="93">
        <f>'Приложение 3.1'!D39/1.2</f>
        <v>100</v>
      </c>
      <c r="E39" s="93">
        <f>'Приложение 3.1'!E39/1.2</f>
        <v>125</v>
      </c>
      <c r="F39" s="94">
        <f>'Приложение 3.1'!F39/1.2</f>
        <v>125</v>
      </c>
    </row>
    <row r="40" spans="1:6" s="8" customFormat="1" ht="19.5" customHeight="1" x14ac:dyDescent="0.25">
      <c r="A40" s="75">
        <f>A39+1</f>
        <v>24</v>
      </c>
      <c r="B40" s="105" t="s">
        <v>42</v>
      </c>
      <c r="C40" s="217">
        <f>'Приложение 3.1'!C40/1.2</f>
        <v>125</v>
      </c>
      <c r="D40" s="218"/>
      <c r="E40" s="218"/>
      <c r="F40" s="219"/>
    </row>
    <row r="41" spans="1:6" s="8" customFormat="1" ht="19.5" customHeight="1" x14ac:dyDescent="0.25">
      <c r="A41" s="75">
        <f>A40+1</f>
        <v>25</v>
      </c>
      <c r="B41" s="83" t="s">
        <v>43</v>
      </c>
      <c r="C41" s="217">
        <f>'Приложение 3.1'!C41/1.2</f>
        <v>83.333333333333343</v>
      </c>
      <c r="D41" s="218">
        <f>'Приложение 3.1'!D41/1.2</f>
        <v>0</v>
      </c>
      <c r="E41" s="218">
        <f>'Приложение 3.1'!E41/1.2</f>
        <v>0</v>
      </c>
      <c r="F41" s="219">
        <f>'Приложение 3.1'!F41/1.2</f>
        <v>0</v>
      </c>
    </row>
    <row r="42" spans="1:6" s="8" customFormat="1" ht="19.5" customHeight="1" x14ac:dyDescent="0.25">
      <c r="A42" s="75">
        <f t="shared" ref="A42:A48" si="2">A41+1</f>
        <v>26</v>
      </c>
      <c r="B42" s="106" t="s">
        <v>44</v>
      </c>
      <c r="C42" s="217">
        <f>'Приложение 3.1'!C42/1.2</f>
        <v>175</v>
      </c>
      <c r="D42" s="218">
        <f>'Приложение 3.1'!D42/1.2</f>
        <v>0</v>
      </c>
      <c r="E42" s="218">
        <f>'Приложение 3.1'!E42/1.2</f>
        <v>0</v>
      </c>
      <c r="F42" s="219">
        <f>'Приложение 3.1'!F42/1.2</f>
        <v>0</v>
      </c>
    </row>
    <row r="43" spans="1:6" s="8" customFormat="1" ht="19.5" customHeight="1" x14ac:dyDescent="0.25">
      <c r="A43" s="75">
        <f t="shared" si="2"/>
        <v>27</v>
      </c>
      <c r="B43" s="83" t="s">
        <v>45</v>
      </c>
      <c r="C43" s="217">
        <f>'Приложение 3.1'!C43/1.2</f>
        <v>83.333333333333343</v>
      </c>
      <c r="D43" s="218">
        <f>'Приложение 3.1'!D43/1.2</f>
        <v>0</v>
      </c>
      <c r="E43" s="218">
        <f>'Приложение 3.1'!E43/1.2</f>
        <v>0</v>
      </c>
      <c r="F43" s="219">
        <f>'Приложение 3.1'!F43/1.2</f>
        <v>0</v>
      </c>
    </row>
    <row r="44" spans="1:6" s="8" customFormat="1" ht="19.5" customHeight="1" x14ac:dyDescent="0.25">
      <c r="A44" s="75">
        <f t="shared" si="2"/>
        <v>28</v>
      </c>
      <c r="B44" s="83" t="s">
        <v>46</v>
      </c>
      <c r="C44" s="217">
        <f>'Приложение 3.1'!C44/1.2</f>
        <v>83.333333333333343</v>
      </c>
      <c r="D44" s="218">
        <f>'Приложение 3.1'!D44/1.2</f>
        <v>0</v>
      </c>
      <c r="E44" s="218">
        <f>'Приложение 3.1'!E44/1.2</f>
        <v>0</v>
      </c>
      <c r="F44" s="219">
        <f>'Приложение 3.1'!F44/1.2</f>
        <v>0</v>
      </c>
    </row>
    <row r="45" spans="1:6" s="8" customFormat="1" ht="19.5" customHeight="1" x14ac:dyDescent="0.25">
      <c r="A45" s="75">
        <f t="shared" si="2"/>
        <v>29</v>
      </c>
      <c r="B45" s="83" t="s">
        <v>47</v>
      </c>
      <c r="C45" s="107">
        <f>'Приложение 3.1'!C45/1.2</f>
        <v>183.33333333333334</v>
      </c>
      <c r="D45" s="108">
        <f>'Приложение 3.1'!D45/1.2</f>
        <v>183.33333333333334</v>
      </c>
      <c r="E45" s="108">
        <f>'Приложение 3.1'!E45/1.2</f>
        <v>250</v>
      </c>
      <c r="F45" s="109">
        <f>'Приложение 3.1'!F45/1.2</f>
        <v>250</v>
      </c>
    </row>
    <row r="46" spans="1:6" s="8" customFormat="1" ht="19.5" customHeight="1" x14ac:dyDescent="0.25">
      <c r="A46" s="75">
        <f t="shared" si="2"/>
        <v>30</v>
      </c>
      <c r="B46" s="83" t="s">
        <v>48</v>
      </c>
      <c r="C46" s="217">
        <f>'Приложение 3.1'!C46/1.2</f>
        <v>475</v>
      </c>
      <c r="D46" s="218"/>
      <c r="E46" s="218"/>
      <c r="F46" s="219"/>
    </row>
    <row r="47" spans="1:6" s="8" customFormat="1" ht="19.5" customHeight="1" x14ac:dyDescent="0.25">
      <c r="A47" s="75">
        <f t="shared" si="2"/>
        <v>31</v>
      </c>
      <c r="B47" s="83" t="s">
        <v>49</v>
      </c>
      <c r="C47" s="217">
        <f>'Приложение 3.1'!C47/1.2</f>
        <v>958.33333333333337</v>
      </c>
      <c r="D47" s="218"/>
      <c r="E47" s="218"/>
      <c r="F47" s="219"/>
    </row>
    <row r="48" spans="1:6" s="8" customFormat="1" ht="19.5" customHeight="1" x14ac:dyDescent="0.25">
      <c r="A48" s="75">
        <f t="shared" si="2"/>
        <v>32</v>
      </c>
      <c r="B48" s="83" t="s">
        <v>50</v>
      </c>
      <c r="C48" s="217">
        <f>'Приложение 3.1'!C48/1.2</f>
        <v>750</v>
      </c>
      <c r="D48" s="218">
        <f>'Приложение 3.1'!D48/1.2</f>
        <v>0</v>
      </c>
      <c r="E48" s="218">
        <f>'Приложение 3.1'!E48/1.2</f>
        <v>0</v>
      </c>
      <c r="F48" s="219">
        <f>'Приложение 3.1'!F48/1.2</f>
        <v>0</v>
      </c>
    </row>
    <row r="49" spans="1:6" s="8" customFormat="1" ht="19.5" customHeight="1" x14ac:dyDescent="0.25">
      <c r="A49" s="110">
        <f>A48+1</f>
        <v>33</v>
      </c>
      <c r="B49" s="111" t="s">
        <v>63</v>
      </c>
      <c r="C49" s="217">
        <f>'Приложение 3.1'!C49/1.2</f>
        <v>166.66666666666669</v>
      </c>
      <c r="D49" s="218">
        <f>'Приложение 3.1'!D49/1.2</f>
        <v>0</v>
      </c>
      <c r="E49" s="218">
        <f>'Приложение 3.1'!E49/1.2</f>
        <v>0</v>
      </c>
      <c r="F49" s="219">
        <f>'Приложение 3.1'!F49/1.2</f>
        <v>0</v>
      </c>
    </row>
    <row r="50" spans="1:6" s="8" customFormat="1" ht="19.5" customHeight="1" x14ac:dyDescent="0.25">
      <c r="A50" s="75">
        <f>A49+1</f>
        <v>34</v>
      </c>
      <c r="B50" s="112" t="s">
        <v>52</v>
      </c>
      <c r="C50" s="107">
        <f>'Приложение 3.1'!C50/1.2</f>
        <v>1375</v>
      </c>
      <c r="D50" s="108">
        <f>'Приложение 3.1'!D50/1.2</f>
        <v>1833.3333333333335</v>
      </c>
      <c r="E50" s="108">
        <f>'Приложение 3.1'!E50/1.2</f>
        <v>1833.3333333333335</v>
      </c>
      <c r="F50" s="109">
        <f>'Приложение 3.1'!F50/1.2</f>
        <v>2291.666666666667</v>
      </c>
    </row>
    <row r="51" spans="1:6" s="8" customFormat="1" ht="19.5" customHeight="1" thickBot="1" x14ac:dyDescent="0.3">
      <c r="A51" s="113">
        <f t="shared" ref="A51" si="3">A50+1</f>
        <v>35</v>
      </c>
      <c r="B51" s="26" t="s">
        <v>53</v>
      </c>
      <c r="C51" s="220">
        <f>'Приложение 3.1'!C51:F51/1.2</f>
        <v>83.333333333333343</v>
      </c>
      <c r="D51" s="214"/>
      <c r="E51" s="214"/>
      <c r="F51" s="215"/>
    </row>
    <row r="52" spans="1:6" s="8" customFormat="1" ht="35.25" customHeight="1" thickBot="1" x14ac:dyDescent="0.3">
      <c r="A52" s="221" t="s">
        <v>54</v>
      </c>
      <c r="B52" s="222"/>
      <c r="C52" s="222"/>
      <c r="D52" s="222"/>
      <c r="E52" s="222"/>
      <c r="F52" s="223"/>
    </row>
    <row r="53" spans="1:6" s="8" customFormat="1" ht="28.5" customHeight="1" x14ac:dyDescent="0.25">
      <c r="A53" s="15">
        <f>A51+1</f>
        <v>36</v>
      </c>
      <c r="B53" s="114" t="s">
        <v>64</v>
      </c>
      <c r="C53" s="210">
        <f>'Приложение 3.1'!C53:F53/1.2</f>
        <v>208.33333333333334</v>
      </c>
      <c r="D53" s="210"/>
      <c r="E53" s="210"/>
      <c r="F53" s="211"/>
    </row>
    <row r="54" spans="1:6" s="8" customFormat="1" ht="41.25" customHeight="1" x14ac:dyDescent="0.25">
      <c r="A54" s="65">
        <f>A53+1</f>
        <v>37</v>
      </c>
      <c r="B54" s="115" t="s">
        <v>65</v>
      </c>
      <c r="C54" s="212">
        <f>'Приложение 3.1'!C54:F54/1.2</f>
        <v>375</v>
      </c>
      <c r="D54" s="212"/>
      <c r="E54" s="212"/>
      <c r="F54" s="213"/>
    </row>
    <row r="55" spans="1:6" s="8" customFormat="1" ht="48.75" customHeight="1" x14ac:dyDescent="0.25">
      <c r="A55" s="65">
        <f t="shared" ref="A55:A56" si="4">A54+1</f>
        <v>38</v>
      </c>
      <c r="B55" s="115" t="s">
        <v>66</v>
      </c>
      <c r="C55" s="212">
        <f>'Приложение 3.1'!C55:F55/1.2</f>
        <v>541.66666666666674</v>
      </c>
      <c r="D55" s="212"/>
      <c r="E55" s="212"/>
      <c r="F55" s="213"/>
    </row>
    <row r="56" spans="1:6" s="8" customFormat="1" ht="51" customHeight="1" thickBot="1" x14ac:dyDescent="0.3">
      <c r="A56" s="65">
        <f t="shared" si="4"/>
        <v>39</v>
      </c>
      <c r="B56" s="116" t="s">
        <v>67</v>
      </c>
      <c r="C56" s="214">
        <f>'Приложение 3.1'!C56:F56/1.2</f>
        <v>666.66666666666674</v>
      </c>
      <c r="D56" s="214"/>
      <c r="E56" s="214"/>
      <c r="F56" s="215"/>
    </row>
    <row r="57" spans="1:6" s="8" customFormat="1" ht="15.75" x14ac:dyDescent="0.25">
      <c r="A57" s="67"/>
    </row>
    <row r="58" spans="1:6" s="8" customFormat="1" ht="18" customHeight="1" x14ac:dyDescent="0.25">
      <c r="A58" s="67"/>
      <c r="B58" s="68" t="s">
        <v>59</v>
      </c>
    </row>
    <row r="59" spans="1:6" s="8" customFormat="1" ht="18" customHeight="1" x14ac:dyDescent="0.25">
      <c r="A59" s="67"/>
      <c r="B59" s="68" t="s">
        <v>60</v>
      </c>
    </row>
    <row r="60" spans="1:6" s="8" customFormat="1" ht="18" customHeight="1" x14ac:dyDescent="0.25">
      <c r="A60" s="67"/>
      <c r="B60" s="68" t="s">
        <v>61</v>
      </c>
    </row>
    <row r="61" spans="1:6" ht="26.25" customHeight="1" x14ac:dyDescent="0.25">
      <c r="B61" s="68"/>
    </row>
    <row r="62" spans="1:6" ht="40.5" customHeight="1" x14ac:dyDescent="0.25">
      <c r="B62" s="216" t="s">
        <v>68</v>
      </c>
      <c r="C62" s="216"/>
      <c r="D62" s="216"/>
      <c r="E62" s="117"/>
      <c r="F62" s="117"/>
    </row>
  </sheetData>
  <mergeCells count="37">
    <mergeCell ref="A9:A10"/>
    <mergeCell ref="B9:B10"/>
    <mergeCell ref="C9:F9"/>
    <mergeCell ref="D1:F1"/>
    <mergeCell ref="D2:F2"/>
    <mergeCell ref="E3:F3"/>
    <mergeCell ref="B6:F6"/>
    <mergeCell ref="B7:F7"/>
    <mergeCell ref="C37:F37"/>
    <mergeCell ref="A11:B11"/>
    <mergeCell ref="A12:F12"/>
    <mergeCell ref="A16:F16"/>
    <mergeCell ref="C18:F18"/>
    <mergeCell ref="C19:F19"/>
    <mergeCell ref="C20:F20"/>
    <mergeCell ref="C22:F22"/>
    <mergeCell ref="A27:F27"/>
    <mergeCell ref="A29:F29"/>
    <mergeCell ref="C35:F35"/>
    <mergeCell ref="C36:F36"/>
    <mergeCell ref="A52:F52"/>
    <mergeCell ref="A38:F38"/>
    <mergeCell ref="C40:F40"/>
    <mergeCell ref="C41:F41"/>
    <mergeCell ref="C42:F42"/>
    <mergeCell ref="C43:F43"/>
    <mergeCell ref="C44:F44"/>
    <mergeCell ref="C46:F46"/>
    <mergeCell ref="C47:F47"/>
    <mergeCell ref="C48:F48"/>
    <mergeCell ref="C49:F49"/>
    <mergeCell ref="C51:F51"/>
    <mergeCell ref="C53:F53"/>
    <mergeCell ref="C54:F54"/>
    <mergeCell ref="C55:F55"/>
    <mergeCell ref="C56:F56"/>
    <mergeCell ref="B62:D62"/>
  </mergeCells>
  <printOptions horizontalCentered="1"/>
  <pageMargins left="0.39370078740157483" right="0.39370078740157483" top="0.27559055118110237" bottom="0.27559055118110237" header="0.31496062992125984" footer="0.31496062992125984"/>
  <pageSetup paperSize="9" scale="5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61"/>
  <sheetViews>
    <sheetView view="pageBreakPreview" zoomScale="80" zoomScaleNormal="80" zoomScaleSheetLayoutView="80" workbookViewId="0">
      <selection activeCell="C9" sqref="C9:F9"/>
    </sheetView>
  </sheetViews>
  <sheetFormatPr defaultRowHeight="30" x14ac:dyDescent="0.25"/>
  <cols>
    <col min="1" max="1" width="5.85546875" style="69" customWidth="1"/>
    <col min="2" max="2" width="85.85546875" style="70" customWidth="1"/>
    <col min="3" max="6" width="37.140625" style="70" customWidth="1"/>
    <col min="7" max="16384" width="9.140625" style="70"/>
  </cols>
  <sheetData>
    <row r="1" spans="1:6" ht="18.95" customHeight="1" x14ac:dyDescent="0.25">
      <c r="D1" s="207" t="s">
        <v>69</v>
      </c>
      <c r="E1" s="207"/>
      <c r="F1" s="207"/>
    </row>
    <row r="2" spans="1:6" ht="18.95" customHeight="1" x14ac:dyDescent="0.25">
      <c r="D2" s="207" t="s">
        <v>1</v>
      </c>
      <c r="E2" s="207"/>
      <c r="F2" s="207"/>
    </row>
    <row r="3" spans="1:6" ht="18.95" customHeight="1" x14ac:dyDescent="0.25">
      <c r="D3" s="4"/>
      <c r="E3" s="207" t="s">
        <v>73</v>
      </c>
      <c r="F3" s="207"/>
    </row>
    <row r="4" spans="1:6" s="2" customFormat="1" ht="18.75" x14ac:dyDescent="0.25">
      <c r="A4" s="1"/>
      <c r="D4" s="207"/>
      <c r="E4" s="207"/>
      <c r="F4" s="207"/>
    </row>
    <row r="5" spans="1:6" s="2" customFormat="1" ht="18.75" x14ac:dyDescent="0.25">
      <c r="A5" s="1"/>
      <c r="B5" s="208" t="s">
        <v>2</v>
      </c>
      <c r="C5" s="208"/>
      <c r="D5" s="208"/>
      <c r="E5" s="208"/>
      <c r="F5" s="208"/>
    </row>
    <row r="6" spans="1:6" s="2" customFormat="1" ht="18.75" x14ac:dyDescent="0.25">
      <c r="A6" s="1"/>
      <c r="B6" s="208" t="s">
        <v>3</v>
      </c>
      <c r="C6" s="208"/>
      <c r="D6" s="208"/>
      <c r="E6" s="208"/>
      <c r="F6" s="208"/>
    </row>
    <row r="7" spans="1:6" s="2" customFormat="1" ht="18.75" x14ac:dyDescent="0.25">
      <c r="A7" s="1"/>
      <c r="B7" s="209" t="s">
        <v>70</v>
      </c>
      <c r="C7" s="209"/>
      <c r="D7" s="209"/>
      <c r="E7" s="209"/>
      <c r="F7" s="209"/>
    </row>
    <row r="8" spans="1:6" s="2" customFormat="1" ht="18.75" customHeight="1" thickBot="1" x14ac:dyDescent="0.3">
      <c r="A8" s="1"/>
      <c r="F8" s="7" t="s">
        <v>5</v>
      </c>
    </row>
    <row r="9" spans="1:6" s="8" customFormat="1" ht="15.75" x14ac:dyDescent="0.25">
      <c r="A9" s="194" t="s">
        <v>6</v>
      </c>
      <c r="B9" s="196" t="s">
        <v>7</v>
      </c>
      <c r="C9" s="198" t="s">
        <v>8</v>
      </c>
      <c r="D9" s="199"/>
      <c r="E9" s="199"/>
      <c r="F9" s="200"/>
    </row>
    <row r="10" spans="1:6" s="8" customFormat="1" ht="49.5" customHeight="1" thickBot="1" x14ac:dyDescent="0.3">
      <c r="A10" s="195"/>
      <c r="B10" s="197"/>
      <c r="C10" s="9" t="s">
        <v>9</v>
      </c>
      <c r="D10" s="10" t="s">
        <v>10</v>
      </c>
      <c r="E10" s="10" t="s">
        <v>11</v>
      </c>
      <c r="F10" s="11" t="s">
        <v>12</v>
      </c>
    </row>
    <row r="11" spans="1:6" s="8" customFormat="1" ht="19.5" customHeight="1" thickBot="1" x14ac:dyDescent="0.3">
      <c r="A11" s="201" t="s">
        <v>13</v>
      </c>
      <c r="B11" s="202"/>
      <c r="C11" s="12">
        <v>1</v>
      </c>
      <c r="D11" s="13">
        <v>2</v>
      </c>
      <c r="E11" s="13">
        <v>3</v>
      </c>
      <c r="F11" s="14">
        <v>4</v>
      </c>
    </row>
    <row r="12" spans="1:6" s="8" customFormat="1" ht="17.25" customHeight="1" thickBot="1" x14ac:dyDescent="0.3">
      <c r="A12" s="203" t="s">
        <v>14</v>
      </c>
      <c r="B12" s="204"/>
      <c r="C12" s="205"/>
      <c r="D12" s="205"/>
      <c r="E12" s="205"/>
      <c r="F12" s="206"/>
    </row>
    <row r="13" spans="1:6" s="8" customFormat="1" ht="19.5" customHeight="1" x14ac:dyDescent="0.25">
      <c r="A13" s="71">
        <v>1</v>
      </c>
      <c r="B13" s="72" t="s">
        <v>15</v>
      </c>
      <c r="C13" s="118">
        <f>'Приложение 3.1'!C13*0.85</f>
        <v>212.5</v>
      </c>
      <c r="D13" s="119">
        <f>'Приложение 3.1'!D13*0.85</f>
        <v>212.5</v>
      </c>
      <c r="E13" s="119">
        <f>'Приложение 3.1'!E13*0.85</f>
        <v>297.5</v>
      </c>
      <c r="F13" s="120">
        <f>'Приложение 3.1'!F13*0.85</f>
        <v>297.5</v>
      </c>
    </row>
    <row r="14" spans="1:6" s="8" customFormat="1" ht="19.5" customHeight="1" x14ac:dyDescent="0.25">
      <c r="A14" s="75">
        <f>A13+1</f>
        <v>2</v>
      </c>
      <c r="B14" s="76" t="s">
        <v>16</v>
      </c>
      <c r="C14" s="121">
        <f>'Приложение 3.1'!C14*0.85</f>
        <v>467.5</v>
      </c>
      <c r="D14" s="122">
        <f>'Приложение 3.1'!D14*0.85</f>
        <v>552.5</v>
      </c>
      <c r="E14" s="122">
        <f>'Приложение 3.1'!E14*0.85</f>
        <v>637.5</v>
      </c>
      <c r="F14" s="123">
        <f>'Приложение 3.1'!F14*0.85</f>
        <v>722.5</v>
      </c>
    </row>
    <row r="15" spans="1:6" s="8" customFormat="1" ht="19.5" customHeight="1" thickBot="1" x14ac:dyDescent="0.3">
      <c r="A15" s="77">
        <f>A14+1</f>
        <v>3</v>
      </c>
      <c r="B15" s="78" t="s">
        <v>17</v>
      </c>
      <c r="C15" s="124">
        <f>'Приложение 3.1'!C15*0.85</f>
        <v>187</v>
      </c>
      <c r="D15" s="125">
        <f>'Приложение 3.1'!D15*0.85</f>
        <v>229.5</v>
      </c>
      <c r="E15" s="125">
        <f>'Приложение 3.1'!E15*0.85</f>
        <v>229.5</v>
      </c>
      <c r="F15" s="126">
        <f>'Приложение 3.1'!F15*0.85</f>
        <v>280.5</v>
      </c>
    </row>
    <row r="16" spans="1:6" s="8" customFormat="1" ht="19.5" customHeight="1" thickBot="1" x14ac:dyDescent="0.3">
      <c r="A16" s="241" t="s">
        <v>18</v>
      </c>
      <c r="B16" s="242"/>
      <c r="C16" s="226"/>
      <c r="D16" s="226"/>
      <c r="E16" s="226"/>
      <c r="F16" s="227"/>
    </row>
    <row r="17" spans="1:6" s="8" customFormat="1" ht="19.5" customHeight="1" x14ac:dyDescent="0.25">
      <c r="A17" s="71">
        <f>A15+1</f>
        <v>4</v>
      </c>
      <c r="B17" s="72" t="s">
        <v>19</v>
      </c>
      <c r="C17" s="127">
        <f>'Приложение 3.1'!C17*0.85</f>
        <v>229.5</v>
      </c>
      <c r="D17" s="128">
        <f>'Приложение 3.1'!D17*0.85</f>
        <v>280.5</v>
      </c>
      <c r="E17" s="128">
        <f>'Приложение 3.1'!E17*0.85</f>
        <v>323</v>
      </c>
      <c r="F17" s="129">
        <f>'Приложение 3.1'!F17*0.85</f>
        <v>374</v>
      </c>
    </row>
    <row r="18" spans="1:6" s="8" customFormat="1" ht="19.5" customHeight="1" x14ac:dyDescent="0.25">
      <c r="A18" s="75">
        <f t="shared" ref="A18:A26" si="0">A17+1</f>
        <v>5</v>
      </c>
      <c r="B18" s="76" t="s">
        <v>20</v>
      </c>
      <c r="C18" s="255">
        <f>'Приложение 3.1'!C18*0.85</f>
        <v>85</v>
      </c>
      <c r="D18" s="256"/>
      <c r="E18" s="256"/>
      <c r="F18" s="257"/>
    </row>
    <row r="19" spans="1:6" s="8" customFormat="1" ht="19.5" customHeight="1" x14ac:dyDescent="0.25">
      <c r="A19" s="75">
        <f>A18+1</f>
        <v>6</v>
      </c>
      <c r="B19" s="76" t="s">
        <v>21</v>
      </c>
      <c r="C19" s="255">
        <f>'Приложение 3.1'!C19*0.85</f>
        <v>85</v>
      </c>
      <c r="D19" s="256">
        <f>'Приложение 3.1'!D19*0.85</f>
        <v>68</v>
      </c>
      <c r="E19" s="256">
        <f>'Приложение 3.1'!E19*0.85</f>
        <v>68</v>
      </c>
      <c r="F19" s="257">
        <f>'Приложение 3.1'!F19*0.85</f>
        <v>68</v>
      </c>
    </row>
    <row r="20" spans="1:6" s="8" customFormat="1" ht="19.5" customHeight="1" x14ac:dyDescent="0.25">
      <c r="A20" s="75">
        <f>A19+1</f>
        <v>7</v>
      </c>
      <c r="B20" s="76" t="s">
        <v>22</v>
      </c>
      <c r="C20" s="255">
        <f>'Приложение 3.1'!C20*0.85</f>
        <v>85</v>
      </c>
      <c r="D20" s="256">
        <f>'Приложение 3.1'!D20*0.85</f>
        <v>85</v>
      </c>
      <c r="E20" s="256">
        <f>'Приложение 3.1'!E20*0.85</f>
        <v>85</v>
      </c>
      <c r="F20" s="257">
        <f>'Приложение 3.1'!F20*0.85</f>
        <v>85</v>
      </c>
    </row>
    <row r="21" spans="1:6" s="8" customFormat="1" ht="19.5" customHeight="1" x14ac:dyDescent="0.25">
      <c r="A21" s="75">
        <f t="shared" si="0"/>
        <v>8</v>
      </c>
      <c r="B21" s="76" t="s">
        <v>23</v>
      </c>
      <c r="C21" s="130">
        <f>'Приложение 3.1'!C21*0.85</f>
        <v>229.5</v>
      </c>
      <c r="D21" s="131">
        <f>'Приложение 3.1'!D21*0.85</f>
        <v>229.5</v>
      </c>
      <c r="E21" s="131">
        <f>'Приложение 3.1'!E21*0.85</f>
        <v>280.5</v>
      </c>
      <c r="F21" s="132">
        <f>'Приложение 3.1'!F21*0.85</f>
        <v>374</v>
      </c>
    </row>
    <row r="22" spans="1:6" s="8" customFormat="1" ht="19.5" customHeight="1" x14ac:dyDescent="0.25">
      <c r="A22" s="75">
        <f t="shared" si="0"/>
        <v>9</v>
      </c>
      <c r="B22" s="76" t="s">
        <v>24</v>
      </c>
      <c r="C22" s="255">
        <f>'Приложение 3.1'!C22*0.85</f>
        <v>85</v>
      </c>
      <c r="D22" s="256"/>
      <c r="E22" s="256"/>
      <c r="F22" s="257"/>
    </row>
    <row r="23" spans="1:6" s="8" customFormat="1" ht="19.5" customHeight="1" x14ac:dyDescent="0.25">
      <c r="A23" s="75">
        <f t="shared" si="0"/>
        <v>10</v>
      </c>
      <c r="B23" s="76" t="s">
        <v>25</v>
      </c>
      <c r="C23" s="130">
        <f>'Приложение 3.1'!C23*0.85</f>
        <v>229.5</v>
      </c>
      <c r="D23" s="131">
        <f>'Приложение 3.1'!D23*0.85</f>
        <v>255</v>
      </c>
      <c r="E23" s="131">
        <f>'Приложение 3.1'!E23*0.85</f>
        <v>297.5</v>
      </c>
      <c r="F23" s="132">
        <f>'Приложение 3.1'!F23*0.85</f>
        <v>323</v>
      </c>
    </row>
    <row r="24" spans="1:6" s="8" customFormat="1" ht="19.5" customHeight="1" x14ac:dyDescent="0.25">
      <c r="A24" s="75">
        <f>A23+1</f>
        <v>11</v>
      </c>
      <c r="B24" s="76" t="s">
        <v>26</v>
      </c>
      <c r="C24" s="130">
        <f>'Приложение 3.1'!C24*0.85</f>
        <v>467.5</v>
      </c>
      <c r="D24" s="131">
        <f>'Приложение 3.1'!D24*0.85</f>
        <v>510</v>
      </c>
      <c r="E24" s="131">
        <f>'Приложение 3.1'!E24*0.85</f>
        <v>552.5</v>
      </c>
      <c r="F24" s="132">
        <f>'Приложение 3.1'!F24*0.85</f>
        <v>595</v>
      </c>
    </row>
    <row r="25" spans="1:6" s="8" customFormat="1" ht="19.5" customHeight="1" x14ac:dyDescent="0.25">
      <c r="A25" s="75">
        <f t="shared" si="0"/>
        <v>12</v>
      </c>
      <c r="B25" s="76" t="s">
        <v>27</v>
      </c>
      <c r="C25" s="130">
        <f>'Приложение 3.1'!C25*0.85</f>
        <v>187</v>
      </c>
      <c r="D25" s="131">
        <f>'Приложение 3.1'!D25*0.85</f>
        <v>229.5</v>
      </c>
      <c r="E25" s="131">
        <f>'Приложение 3.1'!E25*0.85</f>
        <v>229.5</v>
      </c>
      <c r="F25" s="132">
        <f>'Приложение 3.1'!F25*0.85</f>
        <v>323</v>
      </c>
    </row>
    <row r="26" spans="1:6" s="8" customFormat="1" ht="19.5" customHeight="1" thickBot="1" x14ac:dyDescent="0.3">
      <c r="A26" s="77">
        <f t="shared" si="0"/>
        <v>13</v>
      </c>
      <c r="B26" s="133" t="s">
        <v>28</v>
      </c>
      <c r="C26" s="134">
        <f>'Приложение 3.1'!C26*0.85</f>
        <v>229.5</v>
      </c>
      <c r="D26" s="135">
        <f>'Приложение 3.1'!D26*0.85</f>
        <v>323</v>
      </c>
      <c r="E26" s="135">
        <f>'Приложение 3.1'!E26*0.85</f>
        <v>374</v>
      </c>
      <c r="F26" s="136">
        <f>'Приложение 3.1'!F26*0.85</f>
        <v>561</v>
      </c>
    </row>
    <row r="27" spans="1:6" s="8" customFormat="1" ht="14.25" customHeight="1" thickBot="1" x14ac:dyDescent="0.3">
      <c r="A27" s="231" t="s">
        <v>29</v>
      </c>
      <c r="B27" s="232"/>
      <c r="C27" s="232"/>
      <c r="D27" s="232"/>
      <c r="E27" s="232"/>
      <c r="F27" s="233"/>
    </row>
    <row r="28" spans="1:6" s="8" customFormat="1" ht="33.75" customHeight="1" thickBot="1" x14ac:dyDescent="0.3">
      <c r="A28" s="137">
        <f>A26+1</f>
        <v>14</v>
      </c>
      <c r="B28" s="138" t="s">
        <v>30</v>
      </c>
      <c r="C28" s="128">
        <f>'Приложение 3.1'!C28*0.85</f>
        <v>935</v>
      </c>
      <c r="D28" s="139">
        <f>'Приложение 3.1'!D28*0.85</f>
        <v>1105</v>
      </c>
      <c r="E28" s="139">
        <f>'Приложение 3.1'!E28*0.85</f>
        <v>1275</v>
      </c>
      <c r="F28" s="140">
        <f>'Приложение 3.1'!F28*0.85</f>
        <v>1445</v>
      </c>
    </row>
    <row r="29" spans="1:6" s="8" customFormat="1" ht="18.95" customHeight="1" thickBot="1" x14ac:dyDescent="0.3">
      <c r="A29" s="249" t="s">
        <v>31</v>
      </c>
      <c r="B29" s="250"/>
      <c r="C29" s="250"/>
      <c r="D29" s="250"/>
      <c r="E29" s="250"/>
      <c r="F29" s="251"/>
    </row>
    <row r="30" spans="1:6" s="8" customFormat="1" ht="22.5" customHeight="1" x14ac:dyDescent="0.25">
      <c r="A30" s="95">
        <f>A28+1</f>
        <v>15</v>
      </c>
      <c r="B30" s="96" t="s">
        <v>32</v>
      </c>
      <c r="C30" s="141">
        <f>'Приложение 3.1'!C30*0.85</f>
        <v>9350</v>
      </c>
      <c r="D30" s="142">
        <f>'Приложение 3.1'!D30*0.85</f>
        <v>10200</v>
      </c>
      <c r="E30" s="142">
        <f>'Приложение 3.1'!E30*0.85</f>
        <v>11050</v>
      </c>
      <c r="F30" s="143">
        <f>'Приложение 3.1'!F30*0.85</f>
        <v>13600</v>
      </c>
    </row>
    <row r="31" spans="1:6" s="8" customFormat="1" ht="19.5" customHeight="1" x14ac:dyDescent="0.25">
      <c r="A31" s="99">
        <f t="shared" ref="A31:A37" si="1">A30+1</f>
        <v>16</v>
      </c>
      <c r="B31" s="100" t="s">
        <v>33</v>
      </c>
      <c r="C31" s="144">
        <f>'Приложение 3.1'!C31*0.85</f>
        <v>935</v>
      </c>
      <c r="D31" s="145">
        <f>'Приложение 3.1'!D31*0.85</f>
        <v>1020</v>
      </c>
      <c r="E31" s="145">
        <f>'Приложение 3.1'!E31*0.85</f>
        <v>1360</v>
      </c>
      <c r="F31" s="146">
        <f>'Приложение 3.1'!F31*0.85</f>
        <v>1870</v>
      </c>
    </row>
    <row r="32" spans="1:6" s="8" customFormat="1" ht="19.5" customHeight="1" x14ac:dyDescent="0.25">
      <c r="A32" s="99">
        <f t="shared" si="1"/>
        <v>17</v>
      </c>
      <c r="B32" s="100" t="s">
        <v>34</v>
      </c>
      <c r="C32" s="144">
        <f>'Приложение 3.1'!C32*0.85</f>
        <v>510</v>
      </c>
      <c r="D32" s="145">
        <f>'Приложение 3.1'!D32*0.85</f>
        <v>510</v>
      </c>
      <c r="E32" s="145">
        <f>'Приложение 3.1'!E32*0.85</f>
        <v>510</v>
      </c>
      <c r="F32" s="146">
        <f>'Приложение 3.1'!F32*0.85</f>
        <v>595</v>
      </c>
    </row>
    <row r="33" spans="1:6" s="8" customFormat="1" ht="19.5" customHeight="1" x14ac:dyDescent="0.25">
      <c r="A33" s="99">
        <f t="shared" si="1"/>
        <v>18</v>
      </c>
      <c r="B33" s="100" t="s">
        <v>35</v>
      </c>
      <c r="C33" s="144">
        <f>'Приложение 3.1'!C33*0.85</f>
        <v>1870</v>
      </c>
      <c r="D33" s="145">
        <f>'Приложение 3.1'!D33*0.85</f>
        <v>1955</v>
      </c>
      <c r="E33" s="145">
        <f>'Приложение 3.1'!E33*0.85</f>
        <v>2380</v>
      </c>
      <c r="F33" s="146">
        <f>'Приложение 3.1'!F33*0.85</f>
        <v>3400</v>
      </c>
    </row>
    <row r="34" spans="1:6" s="8" customFormat="1" ht="19.5" customHeight="1" x14ac:dyDescent="0.25">
      <c r="A34" s="99">
        <f t="shared" si="1"/>
        <v>19</v>
      </c>
      <c r="B34" s="100" t="s">
        <v>36</v>
      </c>
      <c r="C34" s="144">
        <f>'Приложение 3.1'!C34*0.85</f>
        <v>1700</v>
      </c>
      <c r="D34" s="145">
        <f>'Приложение 3.1'!D34*0.85</f>
        <v>1870</v>
      </c>
      <c r="E34" s="145">
        <f>'Приложение 3.1'!E34*0.85</f>
        <v>2210</v>
      </c>
      <c r="F34" s="146">
        <f>'Приложение 3.1'!F34*0.85</f>
        <v>2550</v>
      </c>
    </row>
    <row r="35" spans="1:6" s="8" customFormat="1" ht="19.5" customHeight="1" x14ac:dyDescent="0.25">
      <c r="A35" s="99">
        <f t="shared" si="1"/>
        <v>20</v>
      </c>
      <c r="B35" s="100" t="s">
        <v>37</v>
      </c>
      <c r="C35" s="252">
        <f>'Приложение 3.1'!C35*0.85</f>
        <v>595</v>
      </c>
      <c r="D35" s="252"/>
      <c r="E35" s="252"/>
      <c r="F35" s="253"/>
    </row>
    <row r="36" spans="1:6" s="8" customFormat="1" ht="19.5" customHeight="1" x14ac:dyDescent="0.25">
      <c r="A36" s="99">
        <f t="shared" si="1"/>
        <v>21</v>
      </c>
      <c r="B36" s="100" t="s">
        <v>38</v>
      </c>
      <c r="C36" s="252">
        <f>'Приложение 3.1'!C36*0.85</f>
        <v>510</v>
      </c>
      <c r="D36" s="252">
        <f>'Приложение 3.1'!D36*0.85</f>
        <v>467.5</v>
      </c>
      <c r="E36" s="252">
        <f>'Приложение 3.1'!E36*0.85</f>
        <v>467.5</v>
      </c>
      <c r="F36" s="253">
        <f>'Приложение 3.1'!F36*0.85</f>
        <v>467.5</v>
      </c>
    </row>
    <row r="37" spans="1:6" s="8" customFormat="1" ht="19.5" customHeight="1" thickBot="1" x14ac:dyDescent="0.3">
      <c r="A37" s="103">
        <f t="shared" si="1"/>
        <v>22</v>
      </c>
      <c r="B37" s="57" t="s">
        <v>39</v>
      </c>
      <c r="C37" s="183">
        <f>'Приложение 3.1'!C37:F37*0.85</f>
        <v>1700</v>
      </c>
      <c r="D37" s="183"/>
      <c r="E37" s="183"/>
      <c r="F37" s="184"/>
    </row>
    <row r="38" spans="1:6" s="8" customFormat="1" ht="15.75" customHeight="1" thickBot="1" x14ac:dyDescent="0.3">
      <c r="A38" s="224" t="s">
        <v>40</v>
      </c>
      <c r="B38" s="225"/>
      <c r="C38" s="225"/>
      <c r="D38" s="225"/>
      <c r="E38" s="225"/>
      <c r="F38" s="254"/>
    </row>
    <row r="39" spans="1:6" s="8" customFormat="1" ht="19.5" customHeight="1" x14ac:dyDescent="0.25">
      <c r="A39" s="75">
        <f>A37+1</f>
        <v>23</v>
      </c>
      <c r="B39" s="72" t="s">
        <v>41</v>
      </c>
      <c r="C39" s="147">
        <f>'Приложение 3.1'!C39*0.85</f>
        <v>102</v>
      </c>
      <c r="D39" s="148">
        <f>'Приложение 3.1'!D39*0.85</f>
        <v>102</v>
      </c>
      <c r="E39" s="148">
        <f>'Приложение 3.1'!E39*0.85</f>
        <v>127.5</v>
      </c>
      <c r="F39" s="149">
        <f>'Приложение 3.1'!F39*0.85</f>
        <v>127.5</v>
      </c>
    </row>
    <row r="40" spans="1:6" s="8" customFormat="1" ht="19.5" customHeight="1" x14ac:dyDescent="0.25">
      <c r="A40" s="75">
        <f>A39+1</f>
        <v>24</v>
      </c>
      <c r="B40" s="150" t="s">
        <v>42</v>
      </c>
      <c r="C40" s="243">
        <f>'Приложение 3.1'!C40*0.85</f>
        <v>127.5</v>
      </c>
      <c r="D40" s="244"/>
      <c r="E40" s="244"/>
      <c r="F40" s="245"/>
    </row>
    <row r="41" spans="1:6" s="8" customFormat="1" ht="19.5" customHeight="1" x14ac:dyDescent="0.25">
      <c r="A41" s="75">
        <f>A40+1</f>
        <v>25</v>
      </c>
      <c r="B41" s="76" t="s">
        <v>43</v>
      </c>
      <c r="C41" s="243">
        <f>'Приложение 3.1'!C41*0.85</f>
        <v>85</v>
      </c>
      <c r="D41" s="244">
        <f>'Приложение 3.1'!D41*0.85</f>
        <v>0</v>
      </c>
      <c r="E41" s="244">
        <f>'Приложение 3.1'!E41*0.85</f>
        <v>0</v>
      </c>
      <c r="F41" s="245">
        <f>'Приложение 3.1'!F41*0.85</f>
        <v>0</v>
      </c>
    </row>
    <row r="42" spans="1:6" s="8" customFormat="1" ht="19.5" customHeight="1" x14ac:dyDescent="0.25">
      <c r="A42" s="75">
        <f t="shared" ref="A42:A48" si="2">A41+1</f>
        <v>26</v>
      </c>
      <c r="B42" s="151" t="s">
        <v>44</v>
      </c>
      <c r="C42" s="243">
        <f>'Приложение 3.1'!C42*0.85</f>
        <v>178.5</v>
      </c>
      <c r="D42" s="244">
        <f>'Приложение 3.1'!D42*0.85</f>
        <v>0</v>
      </c>
      <c r="E42" s="244">
        <f>'Приложение 3.1'!E42*0.85</f>
        <v>0</v>
      </c>
      <c r="F42" s="245">
        <f>'Приложение 3.1'!F42*0.85</f>
        <v>0</v>
      </c>
    </row>
    <row r="43" spans="1:6" s="8" customFormat="1" ht="19.5" customHeight="1" x14ac:dyDescent="0.25">
      <c r="A43" s="75">
        <f t="shared" si="2"/>
        <v>27</v>
      </c>
      <c r="B43" s="76" t="s">
        <v>45</v>
      </c>
      <c r="C43" s="243">
        <f>'Приложение 3.1'!C43*0.85</f>
        <v>85</v>
      </c>
      <c r="D43" s="244">
        <f>'Приложение 3.1'!D43*0.85</f>
        <v>0</v>
      </c>
      <c r="E43" s="244">
        <f>'Приложение 3.1'!E43*0.85</f>
        <v>0</v>
      </c>
      <c r="F43" s="245">
        <f>'Приложение 3.1'!F43*0.85</f>
        <v>0</v>
      </c>
    </row>
    <row r="44" spans="1:6" s="8" customFormat="1" ht="19.5" customHeight="1" x14ac:dyDescent="0.25">
      <c r="A44" s="75">
        <f t="shared" si="2"/>
        <v>28</v>
      </c>
      <c r="B44" s="76" t="s">
        <v>46</v>
      </c>
      <c r="C44" s="243">
        <f>'Приложение 3.1'!C44*0.85</f>
        <v>85</v>
      </c>
      <c r="D44" s="244">
        <f>'Приложение 3.1'!D44*0.85</f>
        <v>0</v>
      </c>
      <c r="E44" s="244">
        <f>'Приложение 3.1'!E44*0.85</f>
        <v>0</v>
      </c>
      <c r="F44" s="245">
        <f>'Приложение 3.1'!F44*0.85</f>
        <v>0</v>
      </c>
    </row>
    <row r="45" spans="1:6" s="8" customFormat="1" ht="19.5" customHeight="1" x14ac:dyDescent="0.25">
      <c r="A45" s="75">
        <f t="shared" si="2"/>
        <v>29</v>
      </c>
      <c r="B45" s="76" t="s">
        <v>47</v>
      </c>
      <c r="C45" s="152">
        <f>'Приложение 3.1'!C45*0.85</f>
        <v>187</v>
      </c>
      <c r="D45" s="153">
        <f>'Приложение 3.1'!D45*0.85</f>
        <v>187</v>
      </c>
      <c r="E45" s="153">
        <f>'Приложение 3.1'!E45*0.85</f>
        <v>255</v>
      </c>
      <c r="F45" s="154">
        <f>'Приложение 3.1'!F45*0.85</f>
        <v>255</v>
      </c>
    </row>
    <row r="46" spans="1:6" s="8" customFormat="1" ht="19.5" customHeight="1" x14ac:dyDescent="0.25">
      <c r="A46" s="75">
        <f t="shared" si="2"/>
        <v>30</v>
      </c>
      <c r="B46" s="76" t="s">
        <v>48</v>
      </c>
      <c r="C46" s="243">
        <f>'Приложение 3.1'!C46*0.85</f>
        <v>484.5</v>
      </c>
      <c r="D46" s="244">
        <f>'Приложение 3.1'!D46*0.85</f>
        <v>0</v>
      </c>
      <c r="E46" s="244">
        <f>'Приложение 3.1'!E46*0.85</f>
        <v>0</v>
      </c>
      <c r="F46" s="245">
        <f>'Приложение 3.1'!F46*0.85</f>
        <v>0</v>
      </c>
    </row>
    <row r="47" spans="1:6" s="8" customFormat="1" ht="19.5" customHeight="1" x14ac:dyDescent="0.25">
      <c r="A47" s="75">
        <f t="shared" si="2"/>
        <v>31</v>
      </c>
      <c r="B47" s="76" t="s">
        <v>49</v>
      </c>
      <c r="C47" s="243">
        <f>'Приложение 3.1'!C47*0.85</f>
        <v>977.5</v>
      </c>
      <c r="D47" s="244">
        <f>'Приложение 3.1'!D47*0.85</f>
        <v>0</v>
      </c>
      <c r="E47" s="244">
        <f>'Приложение 3.1'!E47*0.85</f>
        <v>0</v>
      </c>
      <c r="F47" s="245">
        <f>'Приложение 3.1'!F47*0.85</f>
        <v>0</v>
      </c>
    </row>
    <row r="48" spans="1:6" s="8" customFormat="1" ht="19.5" customHeight="1" x14ac:dyDescent="0.25">
      <c r="A48" s="75">
        <f t="shared" si="2"/>
        <v>32</v>
      </c>
      <c r="B48" s="76" t="str">
        <f>'Приложение 3.1'!B48</f>
        <v>Мойка двигателя реагентом, с продувкой сжатым воздухом **</v>
      </c>
      <c r="C48" s="243">
        <f>'Приложение 3.1'!C48*0.85</f>
        <v>765</v>
      </c>
      <c r="D48" s="244">
        <f>'Приложение 3.1'!D48*0.85</f>
        <v>0</v>
      </c>
      <c r="E48" s="244">
        <f>'Приложение 3.1'!E48*0.85</f>
        <v>0</v>
      </c>
      <c r="F48" s="245">
        <f>'Приложение 3.1'!F48*0.85</f>
        <v>0</v>
      </c>
    </row>
    <row r="49" spans="1:6" s="8" customFormat="1" ht="19.5" customHeight="1" x14ac:dyDescent="0.25">
      <c r="A49" s="110">
        <f>A48+1</f>
        <v>33</v>
      </c>
      <c r="B49" s="155" t="s">
        <v>51</v>
      </c>
      <c r="C49" s="243">
        <f>'Приложение 3.1'!C49*0.85</f>
        <v>170</v>
      </c>
      <c r="D49" s="244">
        <f>'Приложение 3.1'!D49*0.85</f>
        <v>0</v>
      </c>
      <c r="E49" s="244">
        <f>'Приложение 3.1'!E49*0.85</f>
        <v>0</v>
      </c>
      <c r="F49" s="245">
        <f>'Приложение 3.1'!F49*0.85</f>
        <v>0</v>
      </c>
    </row>
    <row r="50" spans="1:6" s="8" customFormat="1" ht="19.5" customHeight="1" x14ac:dyDescent="0.25">
      <c r="A50" s="75">
        <f>A49+1</f>
        <v>34</v>
      </c>
      <c r="B50" s="156" t="s">
        <v>52</v>
      </c>
      <c r="C50" s="157">
        <f>'Приложение 3.1'!C50*0.85</f>
        <v>1402.5</v>
      </c>
      <c r="D50" s="158">
        <f>'Приложение 3.1'!D50*0.85</f>
        <v>1870</v>
      </c>
      <c r="E50" s="158">
        <f>'Приложение 3.1'!E50*0.85</f>
        <v>1870</v>
      </c>
      <c r="F50" s="159">
        <f>'Приложение 3.1'!F50*0.85</f>
        <v>2337.5</v>
      </c>
    </row>
    <row r="51" spans="1:6" s="8" customFormat="1" ht="19.5" customHeight="1" thickBot="1" x14ac:dyDescent="0.3">
      <c r="A51" s="160">
        <f>A50+1</f>
        <v>35</v>
      </c>
      <c r="B51" s="161" t="s">
        <v>53</v>
      </c>
      <c r="C51" s="246">
        <f>'Приложение 3.1'!C51:F51*0.85</f>
        <v>85</v>
      </c>
      <c r="D51" s="247"/>
      <c r="E51" s="247"/>
      <c r="F51" s="248"/>
    </row>
    <row r="52" spans="1:6" s="8" customFormat="1" ht="30.75" customHeight="1" x14ac:dyDescent="0.25">
      <c r="A52" s="185" t="s">
        <v>54</v>
      </c>
      <c r="B52" s="186"/>
      <c r="C52" s="186"/>
      <c r="D52" s="186"/>
      <c r="E52" s="186"/>
      <c r="F52" s="187"/>
    </row>
    <row r="53" spans="1:6" s="8" customFormat="1" ht="25.5" customHeight="1" x14ac:dyDescent="0.25">
      <c r="A53" s="162">
        <f>A51+1</f>
        <v>36</v>
      </c>
      <c r="B53" s="115" t="s">
        <v>71</v>
      </c>
      <c r="C53" s="179">
        <f>'Приложение 3.1'!C53:F53*0.85</f>
        <v>212.5</v>
      </c>
      <c r="D53" s="179"/>
      <c r="E53" s="179"/>
      <c r="F53" s="180"/>
    </row>
    <row r="54" spans="1:6" s="8" customFormat="1" ht="39.75" customHeight="1" x14ac:dyDescent="0.25">
      <c r="A54" s="162">
        <f>A53+1</f>
        <v>37</v>
      </c>
      <c r="B54" s="115" t="s">
        <v>65</v>
      </c>
      <c r="C54" s="179">
        <f>'Приложение 3.1'!C54:F54*0.85</f>
        <v>382.5</v>
      </c>
      <c r="D54" s="179"/>
      <c r="E54" s="179"/>
      <c r="F54" s="180"/>
    </row>
    <row r="55" spans="1:6" s="8" customFormat="1" ht="52.5" customHeight="1" x14ac:dyDescent="0.25">
      <c r="A55" s="162">
        <f t="shared" ref="A55:A56" si="3">A54+1</f>
        <v>38</v>
      </c>
      <c r="B55" s="115" t="s">
        <v>66</v>
      </c>
      <c r="C55" s="179">
        <f>'Приложение 3.1'!C55:F55*0.85</f>
        <v>552.5</v>
      </c>
      <c r="D55" s="179"/>
      <c r="E55" s="179"/>
      <c r="F55" s="180"/>
    </row>
    <row r="56" spans="1:6" s="8" customFormat="1" ht="57.75" customHeight="1" thickBot="1" x14ac:dyDescent="0.3">
      <c r="A56" s="163">
        <f t="shared" si="3"/>
        <v>39</v>
      </c>
      <c r="B56" s="116" t="s">
        <v>72</v>
      </c>
      <c r="C56" s="170">
        <f>'Приложение 3.1'!C56:F56*0.85</f>
        <v>680</v>
      </c>
      <c r="D56" s="170"/>
      <c r="E56" s="170"/>
      <c r="F56" s="171"/>
    </row>
    <row r="57" spans="1:6" s="8" customFormat="1" ht="15.75" x14ac:dyDescent="0.25">
      <c r="A57" s="67"/>
    </row>
    <row r="58" spans="1:6" s="8" customFormat="1" ht="18" customHeight="1" x14ac:dyDescent="0.25">
      <c r="A58" s="67"/>
      <c r="B58" s="68" t="s">
        <v>59</v>
      </c>
    </row>
    <row r="59" spans="1:6" s="8" customFormat="1" ht="18" customHeight="1" x14ac:dyDescent="0.25">
      <c r="A59" s="67"/>
      <c r="B59" s="68" t="s">
        <v>60</v>
      </c>
    </row>
    <row r="60" spans="1:6" ht="18" customHeight="1" x14ac:dyDescent="0.25">
      <c r="B60" s="68" t="s">
        <v>61</v>
      </c>
    </row>
    <row r="61" spans="1:6" x14ac:dyDescent="0.25">
      <c r="B61" s="68"/>
    </row>
  </sheetData>
  <mergeCells count="38">
    <mergeCell ref="B6:F6"/>
    <mergeCell ref="D1:F1"/>
    <mergeCell ref="D2:F2"/>
    <mergeCell ref="E3:F3"/>
    <mergeCell ref="D4:F4"/>
    <mergeCell ref="B5:F5"/>
    <mergeCell ref="A27:F27"/>
    <mergeCell ref="B7:F7"/>
    <mergeCell ref="A9:A10"/>
    <mergeCell ref="B9:B10"/>
    <mergeCell ref="C9:F9"/>
    <mergeCell ref="A11:B11"/>
    <mergeCell ref="A12:F12"/>
    <mergeCell ref="A16:F16"/>
    <mergeCell ref="C18:F18"/>
    <mergeCell ref="C19:F19"/>
    <mergeCell ref="C20:F20"/>
    <mergeCell ref="C22:F22"/>
    <mergeCell ref="C47:F47"/>
    <mergeCell ref="A29:F29"/>
    <mergeCell ref="C35:F35"/>
    <mergeCell ref="C36:F36"/>
    <mergeCell ref="C37:F37"/>
    <mergeCell ref="A38:F38"/>
    <mergeCell ref="C40:F40"/>
    <mergeCell ref="C41:F41"/>
    <mergeCell ref="C42:F42"/>
    <mergeCell ref="C43:F43"/>
    <mergeCell ref="C44:F44"/>
    <mergeCell ref="C46:F46"/>
    <mergeCell ref="C55:F55"/>
    <mergeCell ref="C56:F56"/>
    <mergeCell ref="C48:F48"/>
    <mergeCell ref="C49:F49"/>
    <mergeCell ref="C51:F51"/>
    <mergeCell ref="A52:F52"/>
    <mergeCell ref="C53:F53"/>
    <mergeCell ref="C54:F54"/>
  </mergeCells>
  <printOptions horizontalCentered="1"/>
  <pageMargins left="0.39370078740157483" right="0.39370078740157483" top="0.27559055118110237" bottom="0.23622047244094491" header="0.31496062992125984" footer="0.31496062992125984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Приложение 3.1</vt:lpstr>
      <vt:lpstr>Приложение 3.2</vt:lpstr>
      <vt:lpstr>Приложение 3.3</vt:lpstr>
      <vt:lpstr>'Приложение 3.1'!Заголовки_для_печати</vt:lpstr>
      <vt:lpstr>'Приложение 3.2'!Заголовки_для_печати</vt:lpstr>
      <vt:lpstr>'Приложение 3.3'!Заголовки_для_печати</vt:lpstr>
      <vt:lpstr>'Приложение 3.1'!Область_печати</vt:lpstr>
      <vt:lpstr>'Приложение 3.3'!Область_печати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Ирина Сергеевна</dc:creator>
  <cp:lastModifiedBy>Соколова Ирина Сергеевна</cp:lastModifiedBy>
  <dcterms:created xsi:type="dcterms:W3CDTF">2024-10-02T13:21:53Z</dcterms:created>
  <dcterms:modified xsi:type="dcterms:W3CDTF">2024-10-15T05:58:01Z</dcterms:modified>
</cp:coreProperties>
</file>